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DD-LS220DB78D\taikyo\4.自主事業\4-12.スポーツ少年団\6.水泳大会\R7水泳(記録会・運動会)\1.要項\"/>
    </mc:Choice>
  </mc:AlternateContent>
  <xr:revisionPtr revIDLastSave="0" documentId="13_ncr:1_{2AC73ADE-1072-4822-AAE8-22F43C35334B}" xr6:coauthVersionLast="47" xr6:coauthVersionMax="47" xr10:uidLastSave="{00000000-0000-0000-0000-000000000000}"/>
  <bookViews>
    <workbookView xWindow="-120" yWindow="-120" windowWidth="20730" windowHeight="11040" tabRatio="656" xr2:uid="{00000000-000D-0000-FFFF-FFFF00000000}"/>
  </bookViews>
  <sheets>
    <sheet name="手順・注意事項" sheetId="10" r:id="rId1"/>
    <sheet name="記録会" sheetId="14" r:id="rId2"/>
    <sheet name="Sheet2" sheetId="2" state="hidden" r:id="rId3"/>
    <sheet name="Sheet1" sheetId="4" state="hidden" r:id="rId4"/>
    <sheet name="運動会" sheetId="16" r:id="rId5"/>
    <sheet name="エントリー確認" sheetId="15" r:id="rId6"/>
    <sheet name="駐車台数" sheetId="13" r:id="rId7"/>
  </sheets>
  <externalReferences>
    <externalReference r:id="rId8"/>
  </externalReferences>
  <definedNames>
    <definedName name="_xlnm.Print_Area" localSheetId="5">エントリー確認!$A$1:$L$60</definedName>
    <definedName name="_xlnm.Print_Area" localSheetId="4">運動会!$A$1:$O$52</definedName>
    <definedName name="_xlnm.Print_Area" localSheetId="1">記録会!$A$1:$W$55</definedName>
    <definedName name="_xlnm.Print_Area" localSheetId="6">駐車台数!$A$1:$J$20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4" l="1"/>
  <c r="U3" i="14" s="1"/>
  <c r="O5" i="16"/>
  <c r="T3" i="14" s="1"/>
  <c r="J10" i="14"/>
  <c r="J11" i="14"/>
  <c r="J12" i="14"/>
  <c r="J13" i="14"/>
  <c r="J14" i="14"/>
  <c r="J15" i="14"/>
  <c r="G4" i="16"/>
  <c r="E4" i="16"/>
  <c r="A4" i="16"/>
  <c r="G3" i="16"/>
  <c r="E3" i="16"/>
  <c r="A3" i="16"/>
  <c r="G2" i="16"/>
  <c r="E2" i="16"/>
  <c r="A2" i="16"/>
  <c r="C4" i="16"/>
  <c r="C3" i="16"/>
  <c r="C2" i="16"/>
  <c r="AJ81" i="16"/>
  <c r="AI81" i="16"/>
  <c r="AJ80" i="16"/>
  <c r="AI80" i="16"/>
  <c r="AE80" i="16"/>
  <c r="AE81" i="16" s="1"/>
  <c r="AJ79" i="16"/>
  <c r="AI79" i="16"/>
  <c r="AJ78" i="16"/>
  <c r="AI78" i="16"/>
  <c r="AE77" i="16"/>
  <c r="AE78" i="16" s="1"/>
  <c r="AJ76" i="16"/>
  <c r="AI76" i="16"/>
  <c r="AJ75" i="16"/>
  <c r="AI75" i="16"/>
  <c r="AJ74" i="16"/>
  <c r="AI74" i="16"/>
  <c r="AE73" i="16"/>
  <c r="AE74" i="16" s="1"/>
  <c r="AE75" i="16" s="1"/>
  <c r="AJ72" i="16"/>
  <c r="AI72" i="16"/>
  <c r="AC62" i="16"/>
  <c r="AC61" i="16"/>
  <c r="AC60" i="16"/>
  <c r="AC59" i="16"/>
  <c r="AC58" i="16"/>
  <c r="Y58" i="16"/>
  <c r="AC57" i="16"/>
  <c r="Y57" i="16"/>
  <c r="AC56" i="16"/>
  <c r="AC55" i="16"/>
  <c r="Y53" i="16"/>
  <c r="Y52" i="16"/>
  <c r="Y51" i="16"/>
  <c r="Y50" i="16"/>
  <c r="AA7" i="16" s="1"/>
  <c r="Y49" i="16"/>
  <c r="Y48" i="16"/>
  <c r="AC47" i="16"/>
  <c r="AC46" i="16"/>
  <c r="AC45" i="16"/>
  <c r="AC44" i="16"/>
  <c r="AC43" i="16"/>
  <c r="AC42" i="16"/>
  <c r="AC41" i="16"/>
  <c r="AC40" i="16"/>
  <c r="AC39" i="16"/>
  <c r="R38" i="16"/>
  <c r="Q38" i="16"/>
  <c r="P38" i="16"/>
  <c r="R37" i="16"/>
  <c r="Q37" i="16"/>
  <c r="P37" i="16"/>
  <c r="R36" i="16"/>
  <c r="Q36" i="16"/>
  <c r="P36" i="16"/>
  <c r="R35" i="16"/>
  <c r="Q35" i="16"/>
  <c r="P35" i="16"/>
  <c r="R34" i="16"/>
  <c r="Q34" i="16"/>
  <c r="P34" i="16"/>
  <c r="R33" i="16"/>
  <c r="Q33" i="16"/>
  <c r="P33" i="16"/>
  <c r="R32" i="16"/>
  <c r="Q32" i="16"/>
  <c r="P32" i="16"/>
  <c r="R31" i="16"/>
  <c r="Q31" i="16"/>
  <c r="P31" i="16"/>
  <c r="R30" i="16"/>
  <c r="Q30" i="16"/>
  <c r="P30" i="16"/>
  <c r="R29" i="16"/>
  <c r="Q29" i="16"/>
  <c r="P29" i="16"/>
  <c r="R28" i="16"/>
  <c r="Q28" i="16"/>
  <c r="P28" i="16"/>
  <c r="R27" i="16"/>
  <c r="Q27" i="16"/>
  <c r="P27" i="16"/>
  <c r="R26" i="16"/>
  <c r="Q26" i="16"/>
  <c r="P26" i="16"/>
  <c r="R25" i="16"/>
  <c r="Q25" i="16"/>
  <c r="P25" i="16"/>
  <c r="R24" i="16"/>
  <c r="Q24" i="16"/>
  <c r="P24" i="16"/>
  <c r="R23" i="16"/>
  <c r="Q23" i="16"/>
  <c r="P23" i="16"/>
  <c r="R22" i="16"/>
  <c r="Q22" i="16"/>
  <c r="P22" i="16"/>
  <c r="R21" i="16"/>
  <c r="Q21" i="16"/>
  <c r="P21" i="16"/>
  <c r="R20" i="16"/>
  <c r="Q20" i="16"/>
  <c r="P20" i="16"/>
  <c r="R19" i="16"/>
  <c r="Q19" i="16"/>
  <c r="P19" i="16"/>
  <c r="R18" i="16"/>
  <c r="Q18" i="16"/>
  <c r="P18" i="16"/>
  <c r="R17" i="16"/>
  <c r="Q17" i="16"/>
  <c r="P17" i="16"/>
  <c r="R16" i="16"/>
  <c r="Q16" i="16"/>
  <c r="P16" i="16"/>
  <c r="R15" i="16"/>
  <c r="Q15" i="16"/>
  <c r="P15" i="16"/>
  <c r="R14" i="16"/>
  <c r="Q14" i="16"/>
  <c r="P14" i="16"/>
  <c r="R13" i="16"/>
  <c r="Q13" i="16"/>
  <c r="P13" i="16"/>
  <c r="R12" i="16"/>
  <c r="Q12" i="16"/>
  <c r="P12" i="16"/>
  <c r="R11" i="16"/>
  <c r="Q11" i="16"/>
  <c r="P11" i="16"/>
  <c r="R10" i="16"/>
  <c r="Q10" i="16"/>
  <c r="P10" i="16"/>
  <c r="R9" i="16"/>
  <c r="Q9" i="16"/>
  <c r="P9" i="16"/>
  <c r="K8" i="16"/>
  <c r="H8" i="16"/>
  <c r="F8" i="16"/>
  <c r="E8" i="16"/>
  <c r="B8" i="16"/>
  <c r="O3" i="16"/>
  <c r="W5" i="14" s="1"/>
  <c r="O2" i="16"/>
  <c r="BZ639" i="14"/>
  <c r="BY639" i="14"/>
  <c r="BX639" i="14"/>
  <c r="BW639" i="14"/>
  <c r="BU639" i="14"/>
  <c r="BS639" i="14"/>
  <c r="BZ638" i="14"/>
  <c r="BY638" i="14"/>
  <c r="BX638" i="14"/>
  <c r="BW638" i="14"/>
  <c r="BU638" i="14"/>
  <c r="BS638" i="14"/>
  <c r="BQ638" i="14" s="1"/>
  <c r="BZ637" i="14"/>
  <c r="BY637" i="14"/>
  <c r="BX637" i="14"/>
  <c r="BW637" i="14"/>
  <c r="BU637" i="14"/>
  <c r="BS637" i="14"/>
  <c r="BQ637" i="14" s="1"/>
  <c r="BZ636" i="14"/>
  <c r="BY636" i="14"/>
  <c r="BX636" i="14"/>
  <c r="BW636" i="14"/>
  <c r="BU636" i="14"/>
  <c r="BS636" i="14"/>
  <c r="BQ636" i="14" s="1"/>
  <c r="BZ635" i="14"/>
  <c r="BY635" i="14"/>
  <c r="BX635" i="14"/>
  <c r="BW635" i="14"/>
  <c r="BU635" i="14"/>
  <c r="BS635" i="14"/>
  <c r="BQ635" i="14" s="1"/>
  <c r="BZ634" i="14"/>
  <c r="BY634" i="14"/>
  <c r="BX634" i="14"/>
  <c r="BW634" i="14"/>
  <c r="BU634" i="14"/>
  <c r="BS634" i="14"/>
  <c r="BQ634" i="14" s="1"/>
  <c r="BZ633" i="14"/>
  <c r="BY633" i="14"/>
  <c r="BX633" i="14"/>
  <c r="BW633" i="14"/>
  <c r="BU633" i="14"/>
  <c r="BS633" i="14"/>
  <c r="BQ633" i="14" s="1"/>
  <c r="BZ632" i="14"/>
  <c r="BY632" i="14"/>
  <c r="BX632" i="14"/>
  <c r="BW632" i="14"/>
  <c r="BU632" i="14"/>
  <c r="BS632" i="14"/>
  <c r="BQ632" i="14" s="1"/>
  <c r="BZ631" i="14"/>
  <c r="BY631" i="14"/>
  <c r="BX631" i="14"/>
  <c r="BW631" i="14"/>
  <c r="BU631" i="14"/>
  <c r="BS631" i="14"/>
  <c r="BQ631" i="14" s="1"/>
  <c r="BZ630" i="14"/>
  <c r="BY630" i="14"/>
  <c r="BX630" i="14"/>
  <c r="BW630" i="14"/>
  <c r="BU630" i="14"/>
  <c r="BS630" i="14"/>
  <c r="BQ630" i="14" s="1"/>
  <c r="BZ629" i="14"/>
  <c r="BY629" i="14"/>
  <c r="BX629" i="14"/>
  <c r="BW629" i="14"/>
  <c r="BU629" i="14"/>
  <c r="BS629" i="14"/>
  <c r="BQ629" i="14" s="1"/>
  <c r="BZ628" i="14"/>
  <c r="BY628" i="14"/>
  <c r="BX628" i="14"/>
  <c r="BW628" i="14"/>
  <c r="BU628" i="14"/>
  <c r="BS628" i="14"/>
  <c r="BQ628" i="14" s="1"/>
  <c r="BZ627" i="14"/>
  <c r="BY627" i="14"/>
  <c r="BX627" i="14"/>
  <c r="BW627" i="14"/>
  <c r="BU627" i="14"/>
  <c r="BS627" i="14"/>
  <c r="BQ627" i="14" s="1"/>
  <c r="BZ626" i="14"/>
  <c r="BY626" i="14"/>
  <c r="BX626" i="14"/>
  <c r="BW626" i="14"/>
  <c r="BU626" i="14"/>
  <c r="BS626" i="14"/>
  <c r="BQ626" i="14" s="1"/>
  <c r="BZ625" i="14"/>
  <c r="BY625" i="14"/>
  <c r="BX625" i="14"/>
  <c r="BW625" i="14"/>
  <c r="BU625" i="14"/>
  <c r="BS625" i="14"/>
  <c r="BQ625" i="14" s="1"/>
  <c r="BZ624" i="14"/>
  <c r="BY624" i="14"/>
  <c r="BX624" i="14"/>
  <c r="BW624" i="14"/>
  <c r="BU624" i="14"/>
  <c r="BS624" i="14"/>
  <c r="BQ624" i="14" s="1"/>
  <c r="BZ623" i="14"/>
  <c r="BY623" i="14"/>
  <c r="BX623" i="14"/>
  <c r="BW623" i="14"/>
  <c r="BU623" i="14"/>
  <c r="BS623" i="14"/>
  <c r="BQ623" i="14" s="1"/>
  <c r="BZ622" i="14"/>
  <c r="BY622" i="14"/>
  <c r="BX622" i="14"/>
  <c r="BW622" i="14"/>
  <c r="BU622" i="14"/>
  <c r="BS622" i="14"/>
  <c r="BQ622" i="14" s="1"/>
  <c r="BZ621" i="14"/>
  <c r="BY621" i="14"/>
  <c r="BX621" i="14"/>
  <c r="BW621" i="14"/>
  <c r="BU621" i="14"/>
  <c r="BS621" i="14"/>
  <c r="BQ621" i="14" s="1"/>
  <c r="BZ620" i="14"/>
  <c r="BY620" i="14"/>
  <c r="BX620" i="14"/>
  <c r="BW620" i="14"/>
  <c r="BU620" i="14"/>
  <c r="BS620" i="14"/>
  <c r="BQ620" i="14" s="1"/>
  <c r="BZ619" i="14"/>
  <c r="BY619" i="14"/>
  <c r="BX619" i="14"/>
  <c r="BW619" i="14"/>
  <c r="BU619" i="14"/>
  <c r="BS619" i="14"/>
  <c r="BQ619" i="14" s="1"/>
  <c r="BZ618" i="14"/>
  <c r="BY618" i="14"/>
  <c r="BX618" i="14"/>
  <c r="BW618" i="14"/>
  <c r="BU618" i="14"/>
  <c r="BS618" i="14"/>
  <c r="BQ618" i="14" s="1"/>
  <c r="BZ617" i="14"/>
  <c r="BY617" i="14"/>
  <c r="BX617" i="14"/>
  <c r="BW617" i="14"/>
  <c r="BU617" i="14"/>
  <c r="BS617" i="14"/>
  <c r="BQ617" i="14" s="1"/>
  <c r="BZ616" i="14"/>
  <c r="BY616" i="14"/>
  <c r="BX616" i="14"/>
  <c r="BW616" i="14"/>
  <c r="BU616" i="14"/>
  <c r="BS616" i="14"/>
  <c r="BQ616" i="14" s="1"/>
  <c r="BZ615" i="14"/>
  <c r="BY615" i="14"/>
  <c r="BX615" i="14"/>
  <c r="BW615" i="14"/>
  <c r="BU615" i="14"/>
  <c r="BS615" i="14"/>
  <c r="BQ615" i="14" s="1"/>
  <c r="BZ614" i="14"/>
  <c r="BY614" i="14"/>
  <c r="BX614" i="14"/>
  <c r="BW614" i="14"/>
  <c r="BU614" i="14"/>
  <c r="BS614" i="14"/>
  <c r="BQ614" i="14" s="1"/>
  <c r="BZ613" i="14"/>
  <c r="BY613" i="14"/>
  <c r="BX613" i="14"/>
  <c r="BW613" i="14"/>
  <c r="BU613" i="14"/>
  <c r="BS613" i="14"/>
  <c r="BQ613" i="14" s="1"/>
  <c r="BZ612" i="14"/>
  <c r="BY612" i="14"/>
  <c r="BX612" i="14"/>
  <c r="BW612" i="14"/>
  <c r="BU612" i="14"/>
  <c r="BS612" i="14"/>
  <c r="BQ612" i="14" s="1"/>
  <c r="BZ611" i="14"/>
  <c r="BY611" i="14"/>
  <c r="BX611" i="14"/>
  <c r="BW611" i="14"/>
  <c r="BU611" i="14"/>
  <c r="BS611" i="14"/>
  <c r="BQ611" i="14" s="1"/>
  <c r="BZ610" i="14"/>
  <c r="BY610" i="14"/>
  <c r="BX610" i="14"/>
  <c r="BW610" i="14"/>
  <c r="BU610" i="14"/>
  <c r="BS610" i="14"/>
  <c r="BQ610" i="14" s="1"/>
  <c r="BY609" i="14"/>
  <c r="BX609" i="14"/>
  <c r="BW609" i="14"/>
  <c r="BV609" i="14"/>
  <c r="BU609" i="14"/>
  <c r="BT609" i="14"/>
  <c r="BS609" i="14"/>
  <c r="BQ609" i="14" s="1"/>
  <c r="BY608" i="14"/>
  <c r="BX608" i="14"/>
  <c r="BW608" i="14"/>
  <c r="BV608" i="14"/>
  <c r="BU608" i="14"/>
  <c r="BT608" i="14"/>
  <c r="BS608" i="14"/>
  <c r="BQ608" i="14" s="1"/>
  <c r="BY607" i="14"/>
  <c r="BX607" i="14"/>
  <c r="BW607" i="14"/>
  <c r="BV607" i="14"/>
  <c r="BU607" i="14"/>
  <c r="BT607" i="14"/>
  <c r="BS607" i="14"/>
  <c r="BQ607" i="14"/>
  <c r="BY606" i="14"/>
  <c r="BX606" i="14"/>
  <c r="BW606" i="14"/>
  <c r="BV606" i="14"/>
  <c r="BU606" i="14"/>
  <c r="BT606" i="14"/>
  <c r="BS606" i="14"/>
  <c r="BQ606" i="14" s="1"/>
  <c r="BY605" i="14"/>
  <c r="BX605" i="14"/>
  <c r="BW605" i="14"/>
  <c r="BV605" i="14"/>
  <c r="BU605" i="14"/>
  <c r="BT605" i="14"/>
  <c r="BS605" i="14"/>
  <c r="BQ605" i="14" s="1"/>
  <c r="BY604" i="14"/>
  <c r="BX604" i="14"/>
  <c r="BW604" i="14"/>
  <c r="BV604" i="14"/>
  <c r="BU604" i="14"/>
  <c r="BT604" i="14"/>
  <c r="BS604" i="14"/>
  <c r="BQ604" i="14" s="1"/>
  <c r="BY603" i="14"/>
  <c r="BX603" i="14"/>
  <c r="BW603" i="14"/>
  <c r="BV603" i="14"/>
  <c r="BU603" i="14"/>
  <c r="BT603" i="14"/>
  <c r="BS603" i="14"/>
  <c r="BQ603" i="14"/>
  <c r="BY602" i="14"/>
  <c r="BX602" i="14"/>
  <c r="BW602" i="14"/>
  <c r="BV602" i="14"/>
  <c r="BU602" i="14"/>
  <c r="BT602" i="14"/>
  <c r="BS602" i="14"/>
  <c r="BQ602" i="14"/>
  <c r="BY601" i="14"/>
  <c r="BX601" i="14"/>
  <c r="BW601" i="14"/>
  <c r="BV601" i="14"/>
  <c r="BU601" i="14"/>
  <c r="BT601" i="14"/>
  <c r="BS601" i="14"/>
  <c r="BQ601" i="14" s="1"/>
  <c r="BY600" i="14"/>
  <c r="BX600" i="14"/>
  <c r="BW600" i="14"/>
  <c r="BV600" i="14"/>
  <c r="BU600" i="14"/>
  <c r="BT600" i="14"/>
  <c r="BS600" i="14"/>
  <c r="BQ600" i="14" s="1"/>
  <c r="BY599" i="14"/>
  <c r="BX599" i="14"/>
  <c r="BW599" i="14"/>
  <c r="BV599" i="14"/>
  <c r="BU599" i="14"/>
  <c r="BT599" i="14"/>
  <c r="BS599" i="14"/>
  <c r="BQ599" i="14"/>
  <c r="BY598" i="14"/>
  <c r="BX598" i="14"/>
  <c r="BW598" i="14"/>
  <c r="BV598" i="14"/>
  <c r="BU598" i="14"/>
  <c r="BT598" i="14"/>
  <c r="BS598" i="14"/>
  <c r="BQ598" i="14" s="1"/>
  <c r="BY597" i="14"/>
  <c r="BX597" i="14"/>
  <c r="BW597" i="14"/>
  <c r="BV597" i="14"/>
  <c r="BU597" i="14"/>
  <c r="BT597" i="14"/>
  <c r="BS597" i="14"/>
  <c r="BQ597" i="14" s="1"/>
  <c r="BY596" i="14"/>
  <c r="BX596" i="14"/>
  <c r="BW596" i="14"/>
  <c r="BV596" i="14"/>
  <c r="BU596" i="14"/>
  <c r="BT596" i="14"/>
  <c r="BS596" i="14"/>
  <c r="BQ596" i="14" s="1"/>
  <c r="BY595" i="14"/>
  <c r="BX595" i="14"/>
  <c r="BW595" i="14"/>
  <c r="BV595" i="14"/>
  <c r="BU595" i="14"/>
  <c r="BT595" i="14"/>
  <c r="BS595" i="14"/>
  <c r="BQ595" i="14" s="1"/>
  <c r="BY594" i="14"/>
  <c r="BX594" i="14"/>
  <c r="BW594" i="14"/>
  <c r="BV594" i="14"/>
  <c r="BU594" i="14"/>
  <c r="BT594" i="14"/>
  <c r="BS594" i="14"/>
  <c r="BQ594" i="14" s="1"/>
  <c r="BY593" i="14"/>
  <c r="BX593" i="14"/>
  <c r="BW593" i="14"/>
  <c r="BV593" i="14"/>
  <c r="BU593" i="14"/>
  <c r="BT593" i="14"/>
  <c r="BS593" i="14"/>
  <c r="BQ593" i="14" s="1"/>
  <c r="BY592" i="14"/>
  <c r="BX592" i="14"/>
  <c r="BW592" i="14"/>
  <c r="BV592" i="14"/>
  <c r="BU592" i="14"/>
  <c r="BT592" i="14"/>
  <c r="BS592" i="14"/>
  <c r="BQ592" i="14" s="1"/>
  <c r="BY591" i="14"/>
  <c r="BX591" i="14"/>
  <c r="BW591" i="14"/>
  <c r="BV591" i="14"/>
  <c r="BU591" i="14"/>
  <c r="BT591" i="14"/>
  <c r="BS591" i="14"/>
  <c r="BQ591" i="14" s="1"/>
  <c r="BY590" i="14"/>
  <c r="BX590" i="14"/>
  <c r="BW590" i="14"/>
  <c r="BV590" i="14"/>
  <c r="BU590" i="14"/>
  <c r="BT590" i="14"/>
  <c r="BS590" i="14"/>
  <c r="BQ590" i="14" s="1"/>
  <c r="BY589" i="14"/>
  <c r="BX589" i="14"/>
  <c r="BW589" i="14"/>
  <c r="BV589" i="14"/>
  <c r="BU589" i="14"/>
  <c r="BT589" i="14"/>
  <c r="BS589" i="14"/>
  <c r="BQ589" i="14" s="1"/>
  <c r="BY588" i="14"/>
  <c r="BX588" i="14"/>
  <c r="BW588" i="14"/>
  <c r="BV588" i="14"/>
  <c r="BU588" i="14"/>
  <c r="BT588" i="14"/>
  <c r="BS588" i="14"/>
  <c r="BQ588" i="14" s="1"/>
  <c r="BY587" i="14"/>
  <c r="BX587" i="14"/>
  <c r="BW587" i="14"/>
  <c r="BV587" i="14"/>
  <c r="BU587" i="14"/>
  <c r="BT587" i="14"/>
  <c r="BS587" i="14"/>
  <c r="BQ587" i="14" s="1"/>
  <c r="BY586" i="14"/>
  <c r="BX586" i="14"/>
  <c r="BW586" i="14"/>
  <c r="BV586" i="14"/>
  <c r="BU586" i="14"/>
  <c r="BT586" i="14"/>
  <c r="BS586" i="14"/>
  <c r="BQ586" i="14" s="1"/>
  <c r="BY585" i="14"/>
  <c r="BX585" i="14"/>
  <c r="BW585" i="14"/>
  <c r="BV585" i="14"/>
  <c r="BU585" i="14"/>
  <c r="BT585" i="14"/>
  <c r="BS585" i="14"/>
  <c r="BQ585" i="14" s="1"/>
  <c r="BY584" i="14"/>
  <c r="BX584" i="14"/>
  <c r="BW584" i="14"/>
  <c r="BV584" i="14"/>
  <c r="BU584" i="14"/>
  <c r="BT584" i="14"/>
  <c r="BS584" i="14"/>
  <c r="BQ584" i="14" s="1"/>
  <c r="BY583" i="14"/>
  <c r="BX583" i="14"/>
  <c r="BW583" i="14"/>
  <c r="BV583" i="14"/>
  <c r="BU583" i="14"/>
  <c r="BT583" i="14"/>
  <c r="BS583" i="14"/>
  <c r="BQ583" i="14"/>
  <c r="BY582" i="14"/>
  <c r="BX582" i="14"/>
  <c r="BW582" i="14"/>
  <c r="BV582" i="14"/>
  <c r="BU582" i="14"/>
  <c r="BT582" i="14"/>
  <c r="BS582" i="14"/>
  <c r="BQ582" i="14" s="1"/>
  <c r="BY581" i="14"/>
  <c r="BX581" i="14"/>
  <c r="BW581" i="14"/>
  <c r="BV581" i="14"/>
  <c r="BU581" i="14"/>
  <c r="BT581" i="14"/>
  <c r="BS581" i="14"/>
  <c r="BQ581" i="14" s="1"/>
  <c r="BY580" i="14"/>
  <c r="BX580" i="14"/>
  <c r="BW580" i="14"/>
  <c r="BV580" i="14"/>
  <c r="BU580" i="14"/>
  <c r="BT580" i="14"/>
  <c r="BS580" i="14"/>
  <c r="BQ580" i="14" s="1"/>
  <c r="BY579" i="14"/>
  <c r="BX579" i="14"/>
  <c r="BW579" i="14"/>
  <c r="BV579" i="14"/>
  <c r="BU579" i="14"/>
  <c r="BT579" i="14"/>
  <c r="BS579" i="14"/>
  <c r="BQ579" i="14" s="1"/>
  <c r="BY578" i="14"/>
  <c r="BX578" i="14"/>
  <c r="BW578" i="14"/>
  <c r="BV578" i="14"/>
  <c r="BU578" i="14"/>
  <c r="BT578" i="14"/>
  <c r="BS578" i="14"/>
  <c r="BQ578" i="14" s="1"/>
  <c r="BY577" i="14"/>
  <c r="BX577" i="14"/>
  <c r="BW577" i="14"/>
  <c r="BV577" i="14"/>
  <c r="BU577" i="14"/>
  <c r="BT577" i="14"/>
  <c r="BS577" i="14"/>
  <c r="BQ577" i="14" s="1"/>
  <c r="BY576" i="14"/>
  <c r="BX576" i="14"/>
  <c r="BW576" i="14"/>
  <c r="BV576" i="14"/>
  <c r="BU576" i="14"/>
  <c r="BT576" i="14"/>
  <c r="BS576" i="14"/>
  <c r="BQ576" i="14" s="1"/>
  <c r="BY575" i="14"/>
  <c r="BX575" i="14"/>
  <c r="BW575" i="14"/>
  <c r="BV575" i="14"/>
  <c r="BU575" i="14"/>
  <c r="BT575" i="14"/>
  <c r="BS575" i="14"/>
  <c r="BQ575" i="14"/>
  <c r="BY574" i="14"/>
  <c r="BX574" i="14"/>
  <c r="BW574" i="14"/>
  <c r="BV574" i="14"/>
  <c r="BU574" i="14"/>
  <c r="BT574" i="14"/>
  <c r="BS574" i="14"/>
  <c r="BQ574" i="14" s="1"/>
  <c r="BY573" i="14"/>
  <c r="BX573" i="14"/>
  <c r="BW573" i="14"/>
  <c r="BV573" i="14"/>
  <c r="BU573" i="14"/>
  <c r="BT573" i="14"/>
  <c r="BS573" i="14"/>
  <c r="BQ573" i="14"/>
  <c r="BY572" i="14"/>
  <c r="BX572" i="14"/>
  <c r="BW572" i="14"/>
  <c r="BV572" i="14"/>
  <c r="BU572" i="14"/>
  <c r="BT572" i="14"/>
  <c r="BS572" i="14"/>
  <c r="BQ572" i="14"/>
  <c r="BY571" i="14"/>
  <c r="BX571" i="14"/>
  <c r="BW571" i="14"/>
  <c r="BV571" i="14"/>
  <c r="BU571" i="14"/>
  <c r="BT571" i="14"/>
  <c r="BS571" i="14"/>
  <c r="BQ571" i="14"/>
  <c r="BY570" i="14"/>
  <c r="BX570" i="14"/>
  <c r="BW570" i="14"/>
  <c r="BV570" i="14"/>
  <c r="BU570" i="14"/>
  <c r="BT570" i="14"/>
  <c r="BS570" i="14"/>
  <c r="BQ570" i="14"/>
  <c r="BY569" i="14"/>
  <c r="BX569" i="14"/>
  <c r="BW569" i="14"/>
  <c r="BV569" i="14"/>
  <c r="BU569" i="14"/>
  <c r="BT569" i="14"/>
  <c r="BS569" i="14"/>
  <c r="BQ569" i="14" s="1"/>
  <c r="BY568" i="14"/>
  <c r="BX568" i="14"/>
  <c r="BW568" i="14"/>
  <c r="BV568" i="14"/>
  <c r="BU568" i="14"/>
  <c r="BT568" i="14"/>
  <c r="BS568" i="14"/>
  <c r="BQ568" i="14" s="1"/>
  <c r="BY567" i="14"/>
  <c r="BX567" i="14"/>
  <c r="BW567" i="14"/>
  <c r="BV567" i="14"/>
  <c r="BU567" i="14"/>
  <c r="BT567" i="14"/>
  <c r="BS567" i="14"/>
  <c r="BQ567" i="14" s="1"/>
  <c r="BY566" i="14"/>
  <c r="BX566" i="14"/>
  <c r="BW566" i="14"/>
  <c r="BV566" i="14"/>
  <c r="BU566" i="14"/>
  <c r="BT566" i="14"/>
  <c r="BS566" i="14"/>
  <c r="BQ566" i="14" s="1"/>
  <c r="BY565" i="14"/>
  <c r="BX565" i="14"/>
  <c r="BW565" i="14"/>
  <c r="BV565" i="14"/>
  <c r="BU565" i="14"/>
  <c r="BT565" i="14"/>
  <c r="BS565" i="14"/>
  <c r="BQ565" i="14" s="1"/>
  <c r="BY564" i="14"/>
  <c r="BX564" i="14"/>
  <c r="BW564" i="14"/>
  <c r="BV564" i="14"/>
  <c r="BU564" i="14"/>
  <c r="BT564" i="14"/>
  <c r="BS564" i="14"/>
  <c r="BQ564" i="14" s="1"/>
  <c r="BY563" i="14"/>
  <c r="BX563" i="14"/>
  <c r="BW563" i="14"/>
  <c r="BV563" i="14"/>
  <c r="BU563" i="14"/>
  <c r="BT563" i="14"/>
  <c r="BS563" i="14"/>
  <c r="BQ563" i="14" s="1"/>
  <c r="BY562" i="14"/>
  <c r="BX562" i="14"/>
  <c r="BW562" i="14"/>
  <c r="BV562" i="14"/>
  <c r="BU562" i="14"/>
  <c r="BT562" i="14"/>
  <c r="BS562" i="14"/>
  <c r="BQ562" i="14" s="1"/>
  <c r="BY561" i="14"/>
  <c r="BX561" i="14"/>
  <c r="BW561" i="14"/>
  <c r="BV561" i="14"/>
  <c r="BU561" i="14"/>
  <c r="BT561" i="14"/>
  <c r="BS561" i="14"/>
  <c r="BQ561" i="14" s="1"/>
  <c r="BY560" i="14"/>
  <c r="BX560" i="14"/>
  <c r="BW560" i="14"/>
  <c r="BV560" i="14"/>
  <c r="BU560" i="14"/>
  <c r="BT560" i="14"/>
  <c r="BS560" i="14"/>
  <c r="BQ560" i="14" s="1"/>
  <c r="BY559" i="14"/>
  <c r="BX559" i="14"/>
  <c r="BW559" i="14"/>
  <c r="BV559" i="14"/>
  <c r="BU559" i="14"/>
  <c r="BT559" i="14"/>
  <c r="BS559" i="14"/>
  <c r="BQ559" i="14" s="1"/>
  <c r="BY558" i="14"/>
  <c r="BX558" i="14"/>
  <c r="BW558" i="14"/>
  <c r="BV558" i="14"/>
  <c r="BU558" i="14"/>
  <c r="BT558" i="14"/>
  <c r="BS558" i="14"/>
  <c r="BQ558" i="14" s="1"/>
  <c r="BY557" i="14"/>
  <c r="BX557" i="14"/>
  <c r="BW557" i="14"/>
  <c r="BV557" i="14"/>
  <c r="BU557" i="14"/>
  <c r="BT557" i="14"/>
  <c r="BS557" i="14"/>
  <c r="BQ557" i="14" s="1"/>
  <c r="BY556" i="14"/>
  <c r="BX556" i="14"/>
  <c r="BW556" i="14"/>
  <c r="BV556" i="14"/>
  <c r="BU556" i="14"/>
  <c r="BT556" i="14"/>
  <c r="BS556" i="14"/>
  <c r="BQ556" i="14" s="1"/>
  <c r="BY555" i="14"/>
  <c r="BX555" i="14"/>
  <c r="BW555" i="14"/>
  <c r="BV555" i="14"/>
  <c r="BU555" i="14"/>
  <c r="BT555" i="14"/>
  <c r="BS555" i="14"/>
  <c r="BQ555" i="14" s="1"/>
  <c r="BY554" i="14"/>
  <c r="BX554" i="14"/>
  <c r="BW554" i="14"/>
  <c r="BV554" i="14"/>
  <c r="BU554" i="14"/>
  <c r="BT554" i="14"/>
  <c r="BS554" i="14"/>
  <c r="BQ554" i="14" s="1"/>
  <c r="BY553" i="14"/>
  <c r="BX553" i="14"/>
  <c r="BW553" i="14"/>
  <c r="BV553" i="14"/>
  <c r="BU553" i="14"/>
  <c r="BT553" i="14"/>
  <c r="BS553" i="14"/>
  <c r="BQ553" i="14" s="1"/>
  <c r="BY552" i="14"/>
  <c r="BX552" i="14"/>
  <c r="BW552" i="14"/>
  <c r="BV552" i="14"/>
  <c r="BU552" i="14"/>
  <c r="BT552" i="14"/>
  <c r="BS552" i="14"/>
  <c r="BQ552" i="14" s="1"/>
  <c r="BY551" i="14"/>
  <c r="BX551" i="14"/>
  <c r="BW551" i="14"/>
  <c r="BV551" i="14"/>
  <c r="BU551" i="14"/>
  <c r="BT551" i="14"/>
  <c r="BS551" i="14"/>
  <c r="BQ551" i="14"/>
  <c r="BY550" i="14"/>
  <c r="BX550" i="14"/>
  <c r="BW550" i="14"/>
  <c r="BV550" i="14"/>
  <c r="BU550" i="14"/>
  <c r="BT550" i="14"/>
  <c r="BS550" i="14"/>
  <c r="BQ550" i="14" s="1"/>
  <c r="BY549" i="14"/>
  <c r="BX549" i="14"/>
  <c r="BW549" i="14"/>
  <c r="BV549" i="14"/>
  <c r="BU549" i="14"/>
  <c r="BT549" i="14"/>
  <c r="BS549" i="14"/>
  <c r="BQ549" i="14" s="1"/>
  <c r="BY548" i="14"/>
  <c r="BX548" i="14"/>
  <c r="BW548" i="14"/>
  <c r="BV548" i="14"/>
  <c r="BU548" i="14"/>
  <c r="BT548" i="14"/>
  <c r="BS548" i="14"/>
  <c r="BQ548" i="14" s="1"/>
  <c r="BY547" i="14"/>
  <c r="BX547" i="14"/>
  <c r="BW547" i="14"/>
  <c r="BV547" i="14"/>
  <c r="BU547" i="14"/>
  <c r="BT547" i="14"/>
  <c r="BS547" i="14"/>
  <c r="BQ547" i="14" s="1"/>
  <c r="BY546" i="14"/>
  <c r="BX546" i="14"/>
  <c r="BW546" i="14"/>
  <c r="BV546" i="14"/>
  <c r="BU546" i="14"/>
  <c r="BT546" i="14"/>
  <c r="BS546" i="14"/>
  <c r="BQ546" i="14" s="1"/>
  <c r="BY545" i="14"/>
  <c r="BX545" i="14"/>
  <c r="BW545" i="14"/>
  <c r="BV545" i="14"/>
  <c r="BU545" i="14"/>
  <c r="BT545" i="14"/>
  <c r="BS545" i="14"/>
  <c r="BQ545" i="14" s="1"/>
  <c r="BY544" i="14"/>
  <c r="BX544" i="14"/>
  <c r="BW544" i="14"/>
  <c r="BV544" i="14"/>
  <c r="BU544" i="14"/>
  <c r="BT544" i="14"/>
  <c r="BS544" i="14"/>
  <c r="BQ544" i="14" s="1"/>
  <c r="BY543" i="14"/>
  <c r="BX543" i="14"/>
  <c r="BW543" i="14"/>
  <c r="BV543" i="14"/>
  <c r="BU543" i="14"/>
  <c r="BT543" i="14"/>
  <c r="BS543" i="14"/>
  <c r="BQ543" i="14" s="1"/>
  <c r="BY542" i="14"/>
  <c r="BX542" i="14"/>
  <c r="BW542" i="14"/>
  <c r="BV542" i="14"/>
  <c r="BU542" i="14"/>
  <c r="BT542" i="14"/>
  <c r="BS542" i="14"/>
  <c r="BQ542" i="14" s="1"/>
  <c r="BY541" i="14"/>
  <c r="BX541" i="14"/>
  <c r="BW541" i="14"/>
  <c r="BV541" i="14"/>
  <c r="BU541" i="14"/>
  <c r="BT541" i="14"/>
  <c r="BS541" i="14"/>
  <c r="BQ541" i="14" s="1"/>
  <c r="BY540" i="14"/>
  <c r="BX540" i="14"/>
  <c r="BW540" i="14"/>
  <c r="BV540" i="14"/>
  <c r="BU540" i="14"/>
  <c r="BT540" i="14"/>
  <c r="BS540" i="14"/>
  <c r="BQ540" i="14" s="1"/>
  <c r="BY539" i="14"/>
  <c r="BX539" i="14"/>
  <c r="BW539" i="14"/>
  <c r="BV539" i="14"/>
  <c r="BU539" i="14"/>
  <c r="BT539" i="14"/>
  <c r="BS539" i="14"/>
  <c r="BQ539" i="14" s="1"/>
  <c r="BY538" i="14"/>
  <c r="BX538" i="14"/>
  <c r="BW538" i="14"/>
  <c r="BV538" i="14"/>
  <c r="BU538" i="14"/>
  <c r="BT538" i="14"/>
  <c r="BS538" i="14"/>
  <c r="BQ538" i="14" s="1"/>
  <c r="BY537" i="14"/>
  <c r="BX537" i="14"/>
  <c r="BW537" i="14"/>
  <c r="BV537" i="14"/>
  <c r="BU537" i="14"/>
  <c r="BT537" i="14"/>
  <c r="BS537" i="14"/>
  <c r="BQ537" i="14" s="1"/>
  <c r="BY536" i="14"/>
  <c r="BX536" i="14"/>
  <c r="BW536" i="14"/>
  <c r="BV536" i="14"/>
  <c r="BU536" i="14"/>
  <c r="BT536" i="14"/>
  <c r="BS536" i="14"/>
  <c r="BQ536" i="14" s="1"/>
  <c r="BY535" i="14"/>
  <c r="BX535" i="14"/>
  <c r="BW535" i="14"/>
  <c r="BV535" i="14"/>
  <c r="BU535" i="14"/>
  <c r="BT535" i="14"/>
  <c r="BS535" i="14"/>
  <c r="BQ535" i="14" s="1"/>
  <c r="BY534" i="14"/>
  <c r="BX534" i="14"/>
  <c r="BW534" i="14"/>
  <c r="BV534" i="14"/>
  <c r="BU534" i="14"/>
  <c r="BT534" i="14"/>
  <c r="BS534" i="14"/>
  <c r="BQ534" i="14" s="1"/>
  <c r="BY533" i="14"/>
  <c r="BX533" i="14"/>
  <c r="BW533" i="14"/>
  <c r="BV533" i="14"/>
  <c r="BU533" i="14"/>
  <c r="BT533" i="14"/>
  <c r="BS533" i="14"/>
  <c r="BQ533" i="14" s="1"/>
  <c r="BY532" i="14"/>
  <c r="BX532" i="14"/>
  <c r="BW532" i="14"/>
  <c r="BV532" i="14"/>
  <c r="BU532" i="14"/>
  <c r="BT532" i="14"/>
  <c r="BS532" i="14"/>
  <c r="BQ532" i="14" s="1"/>
  <c r="BY531" i="14"/>
  <c r="BX531" i="14"/>
  <c r="BW531" i="14"/>
  <c r="BV531" i="14"/>
  <c r="BU531" i="14"/>
  <c r="BT531" i="14"/>
  <c r="BS531" i="14"/>
  <c r="BQ531" i="14" s="1"/>
  <c r="BY530" i="14"/>
  <c r="BX530" i="14"/>
  <c r="BW530" i="14"/>
  <c r="BV530" i="14"/>
  <c r="BU530" i="14"/>
  <c r="BT530" i="14"/>
  <c r="BS530" i="14"/>
  <c r="BQ530" i="14" s="1"/>
  <c r="BY529" i="14"/>
  <c r="BX529" i="14"/>
  <c r="BW529" i="14"/>
  <c r="BV529" i="14"/>
  <c r="BU529" i="14"/>
  <c r="BT529" i="14"/>
  <c r="BS529" i="14"/>
  <c r="BQ529" i="14" s="1"/>
  <c r="BY528" i="14"/>
  <c r="BX528" i="14"/>
  <c r="BW528" i="14"/>
  <c r="BV528" i="14"/>
  <c r="BU528" i="14"/>
  <c r="BT528" i="14"/>
  <c r="BS528" i="14"/>
  <c r="BQ528" i="14" s="1"/>
  <c r="BY527" i="14"/>
  <c r="BX527" i="14"/>
  <c r="BW527" i="14"/>
  <c r="BV527" i="14"/>
  <c r="BU527" i="14"/>
  <c r="BT527" i="14"/>
  <c r="BS527" i="14"/>
  <c r="BQ527" i="14" s="1"/>
  <c r="BY526" i="14"/>
  <c r="BX526" i="14"/>
  <c r="BW526" i="14"/>
  <c r="BV526" i="14"/>
  <c r="BU526" i="14"/>
  <c r="BT526" i="14"/>
  <c r="BS526" i="14"/>
  <c r="BQ526" i="14" s="1"/>
  <c r="BY525" i="14"/>
  <c r="BX525" i="14"/>
  <c r="BW525" i="14"/>
  <c r="BV525" i="14"/>
  <c r="BU525" i="14"/>
  <c r="BT525" i="14"/>
  <c r="BS525" i="14"/>
  <c r="BQ525" i="14" s="1"/>
  <c r="BY524" i="14"/>
  <c r="BX524" i="14"/>
  <c r="BW524" i="14"/>
  <c r="BV524" i="14"/>
  <c r="BU524" i="14"/>
  <c r="BT524" i="14"/>
  <c r="BS524" i="14"/>
  <c r="BQ524" i="14" s="1"/>
  <c r="BY523" i="14"/>
  <c r="BX523" i="14"/>
  <c r="BW523" i="14"/>
  <c r="BV523" i="14"/>
  <c r="BU523" i="14"/>
  <c r="BT523" i="14"/>
  <c r="BS523" i="14"/>
  <c r="BQ523" i="14" s="1"/>
  <c r="BY522" i="14"/>
  <c r="BX522" i="14"/>
  <c r="BW522" i="14"/>
  <c r="BV522" i="14"/>
  <c r="BU522" i="14"/>
  <c r="BT522" i="14"/>
  <c r="BS522" i="14"/>
  <c r="BQ522" i="14" s="1"/>
  <c r="BY521" i="14"/>
  <c r="BX521" i="14"/>
  <c r="BW521" i="14"/>
  <c r="BV521" i="14"/>
  <c r="BU521" i="14"/>
  <c r="BT521" i="14"/>
  <c r="BS521" i="14"/>
  <c r="BQ521" i="14" s="1"/>
  <c r="BY520" i="14"/>
  <c r="BX520" i="14"/>
  <c r="BW520" i="14"/>
  <c r="BV520" i="14"/>
  <c r="BU520" i="14"/>
  <c r="BT520" i="14"/>
  <c r="BS520" i="14"/>
  <c r="BQ520" i="14" s="1"/>
  <c r="BY519" i="14"/>
  <c r="BX519" i="14"/>
  <c r="BW519" i="14"/>
  <c r="BV519" i="14"/>
  <c r="BU519" i="14"/>
  <c r="BT519" i="14"/>
  <c r="BS519" i="14"/>
  <c r="BQ519" i="14" s="1"/>
  <c r="BY518" i="14"/>
  <c r="BX518" i="14"/>
  <c r="BW518" i="14"/>
  <c r="BV518" i="14"/>
  <c r="BU518" i="14"/>
  <c r="BT518" i="14"/>
  <c r="BS518" i="14"/>
  <c r="BQ518" i="14" s="1"/>
  <c r="BY517" i="14"/>
  <c r="BX517" i="14"/>
  <c r="BW517" i="14"/>
  <c r="BV517" i="14"/>
  <c r="BU517" i="14"/>
  <c r="BT517" i="14"/>
  <c r="BS517" i="14"/>
  <c r="BQ517" i="14" s="1"/>
  <c r="BY516" i="14"/>
  <c r="BX516" i="14"/>
  <c r="BW516" i="14"/>
  <c r="BV516" i="14"/>
  <c r="BU516" i="14"/>
  <c r="BT516" i="14"/>
  <c r="BS516" i="14"/>
  <c r="BQ516" i="14" s="1"/>
  <c r="BY515" i="14"/>
  <c r="BX515" i="14"/>
  <c r="BW515" i="14"/>
  <c r="BV515" i="14"/>
  <c r="BU515" i="14"/>
  <c r="BT515" i="14"/>
  <c r="BS515" i="14"/>
  <c r="BQ515" i="14" s="1"/>
  <c r="BY514" i="14"/>
  <c r="BX514" i="14"/>
  <c r="BW514" i="14"/>
  <c r="BV514" i="14"/>
  <c r="BU514" i="14"/>
  <c r="BT514" i="14"/>
  <c r="BS514" i="14"/>
  <c r="BQ514" i="14" s="1"/>
  <c r="BY513" i="14"/>
  <c r="BX513" i="14"/>
  <c r="BW513" i="14"/>
  <c r="BV513" i="14"/>
  <c r="BU513" i="14"/>
  <c r="BT513" i="14"/>
  <c r="BS513" i="14"/>
  <c r="BQ513" i="14" s="1"/>
  <c r="BY512" i="14"/>
  <c r="BX512" i="14"/>
  <c r="BW512" i="14"/>
  <c r="BV512" i="14"/>
  <c r="BU512" i="14"/>
  <c r="BT512" i="14"/>
  <c r="BS512" i="14"/>
  <c r="BQ512" i="14" s="1"/>
  <c r="BY511" i="14"/>
  <c r="BX511" i="14"/>
  <c r="BW511" i="14"/>
  <c r="BV511" i="14"/>
  <c r="BU511" i="14"/>
  <c r="BT511" i="14"/>
  <c r="BS511" i="14"/>
  <c r="BQ511" i="14" s="1"/>
  <c r="BY510" i="14"/>
  <c r="BX510" i="14"/>
  <c r="BW510" i="14"/>
  <c r="BV510" i="14"/>
  <c r="BU510" i="14"/>
  <c r="BT510" i="14"/>
  <c r="BS510" i="14"/>
  <c r="BQ510" i="14" s="1"/>
  <c r="BY509" i="14"/>
  <c r="BX509" i="14"/>
  <c r="BW509" i="14"/>
  <c r="BV509" i="14"/>
  <c r="BU509" i="14"/>
  <c r="BT509" i="14"/>
  <c r="BS509" i="14"/>
  <c r="BQ509" i="14"/>
  <c r="BY508" i="14"/>
  <c r="BX508" i="14"/>
  <c r="BW508" i="14"/>
  <c r="BV508" i="14"/>
  <c r="BU508" i="14"/>
  <c r="BT508" i="14"/>
  <c r="BS508" i="14"/>
  <c r="BQ508" i="14"/>
  <c r="BY507" i="14"/>
  <c r="BX507" i="14"/>
  <c r="BW507" i="14"/>
  <c r="BV507" i="14"/>
  <c r="BU507" i="14"/>
  <c r="BT507" i="14"/>
  <c r="BS507" i="14"/>
  <c r="BQ507" i="14"/>
  <c r="BY506" i="14"/>
  <c r="BX506" i="14"/>
  <c r="BW506" i="14"/>
  <c r="BV506" i="14"/>
  <c r="BU506" i="14"/>
  <c r="BT506" i="14"/>
  <c r="BS506" i="14"/>
  <c r="BQ506" i="14"/>
  <c r="BY505" i="14"/>
  <c r="BX505" i="14"/>
  <c r="BW505" i="14"/>
  <c r="BV505" i="14"/>
  <c r="BU505" i="14"/>
  <c r="BT505" i="14"/>
  <c r="BS505" i="14"/>
  <c r="BQ505" i="14" s="1"/>
  <c r="BY504" i="14"/>
  <c r="BX504" i="14"/>
  <c r="BW504" i="14"/>
  <c r="BV504" i="14"/>
  <c r="BU504" i="14"/>
  <c r="BT504" i="14"/>
  <c r="BS504" i="14"/>
  <c r="BQ504" i="14" s="1"/>
  <c r="BY503" i="14"/>
  <c r="BX503" i="14"/>
  <c r="BW503" i="14"/>
  <c r="BV503" i="14"/>
  <c r="BU503" i="14"/>
  <c r="BT503" i="14"/>
  <c r="BS503" i="14"/>
  <c r="BQ503" i="14" s="1"/>
  <c r="BY502" i="14"/>
  <c r="BX502" i="14"/>
  <c r="BW502" i="14"/>
  <c r="BV502" i="14"/>
  <c r="BU502" i="14"/>
  <c r="BT502" i="14"/>
  <c r="BS502" i="14"/>
  <c r="BQ502" i="14" s="1"/>
  <c r="BY501" i="14"/>
  <c r="BX501" i="14"/>
  <c r="BW501" i="14"/>
  <c r="BV501" i="14"/>
  <c r="BU501" i="14"/>
  <c r="BT501" i="14"/>
  <c r="BS501" i="14"/>
  <c r="BQ501" i="14" s="1"/>
  <c r="BY500" i="14"/>
  <c r="BX500" i="14"/>
  <c r="BW500" i="14"/>
  <c r="BV500" i="14"/>
  <c r="BU500" i="14"/>
  <c r="BT500" i="14"/>
  <c r="BS500" i="14"/>
  <c r="BQ500" i="14"/>
  <c r="BY499" i="14"/>
  <c r="BX499" i="14"/>
  <c r="BW499" i="14"/>
  <c r="BV499" i="14"/>
  <c r="BU499" i="14"/>
  <c r="BT499" i="14"/>
  <c r="BS499" i="14"/>
  <c r="BQ499" i="14"/>
  <c r="BY498" i="14"/>
  <c r="BX498" i="14"/>
  <c r="BW498" i="14"/>
  <c r="BV498" i="14"/>
  <c r="BU498" i="14"/>
  <c r="BT498" i="14"/>
  <c r="BS498" i="14"/>
  <c r="BQ498" i="14"/>
  <c r="BY497" i="14"/>
  <c r="BX497" i="14"/>
  <c r="BW497" i="14"/>
  <c r="BV497" i="14"/>
  <c r="BU497" i="14"/>
  <c r="BT497" i="14"/>
  <c r="BS497" i="14"/>
  <c r="BQ497" i="14" s="1"/>
  <c r="BY496" i="14"/>
  <c r="BX496" i="14"/>
  <c r="BW496" i="14"/>
  <c r="BV496" i="14"/>
  <c r="BU496" i="14"/>
  <c r="BT496" i="14"/>
  <c r="BS496" i="14"/>
  <c r="BQ496" i="14" s="1"/>
  <c r="BY495" i="14"/>
  <c r="BX495" i="14"/>
  <c r="BW495" i="14"/>
  <c r="BV495" i="14"/>
  <c r="BU495" i="14"/>
  <c r="BT495" i="14"/>
  <c r="BS495" i="14"/>
  <c r="BQ495" i="14" s="1"/>
  <c r="BY494" i="14"/>
  <c r="BX494" i="14"/>
  <c r="BW494" i="14"/>
  <c r="BV494" i="14"/>
  <c r="BU494" i="14"/>
  <c r="BT494" i="14"/>
  <c r="BS494" i="14"/>
  <c r="BQ494" i="14" s="1"/>
  <c r="BY493" i="14"/>
  <c r="BX493" i="14"/>
  <c r="BW493" i="14"/>
  <c r="BV493" i="14"/>
  <c r="BU493" i="14"/>
  <c r="BT493" i="14"/>
  <c r="BS493" i="14"/>
  <c r="BQ493" i="14" s="1"/>
  <c r="BY492" i="14"/>
  <c r="BX492" i="14"/>
  <c r="BW492" i="14"/>
  <c r="BV492" i="14"/>
  <c r="BU492" i="14"/>
  <c r="BT492" i="14"/>
  <c r="BS492" i="14"/>
  <c r="BQ492" i="14" s="1"/>
  <c r="BY491" i="14"/>
  <c r="BX491" i="14"/>
  <c r="BW491" i="14"/>
  <c r="BV491" i="14"/>
  <c r="BU491" i="14"/>
  <c r="BT491" i="14"/>
  <c r="BS491" i="14"/>
  <c r="BQ491" i="14" s="1"/>
  <c r="BY490" i="14"/>
  <c r="BX490" i="14"/>
  <c r="BW490" i="14"/>
  <c r="BV490" i="14"/>
  <c r="BU490" i="14"/>
  <c r="BT490" i="14"/>
  <c r="BS490" i="14"/>
  <c r="BQ490" i="14" s="1"/>
  <c r="BY489" i="14"/>
  <c r="BX489" i="14"/>
  <c r="BW489" i="14"/>
  <c r="BV489" i="14"/>
  <c r="BU489" i="14"/>
  <c r="BT489" i="14"/>
  <c r="BS489" i="14"/>
  <c r="BQ489" i="14" s="1"/>
  <c r="BY488" i="14"/>
  <c r="BX488" i="14"/>
  <c r="BW488" i="14"/>
  <c r="BV488" i="14"/>
  <c r="BU488" i="14"/>
  <c r="BT488" i="14"/>
  <c r="BS488" i="14"/>
  <c r="BQ488" i="14" s="1"/>
  <c r="BY487" i="14"/>
  <c r="BX487" i="14"/>
  <c r="BW487" i="14"/>
  <c r="BV487" i="14"/>
  <c r="BU487" i="14"/>
  <c r="BT487" i="14"/>
  <c r="BS487" i="14"/>
  <c r="BQ487" i="14" s="1"/>
  <c r="BY486" i="14"/>
  <c r="BX486" i="14"/>
  <c r="BW486" i="14"/>
  <c r="BV486" i="14"/>
  <c r="BU486" i="14"/>
  <c r="BT486" i="14"/>
  <c r="BS486" i="14"/>
  <c r="BQ486" i="14" s="1"/>
  <c r="BY485" i="14"/>
  <c r="BX485" i="14"/>
  <c r="BW485" i="14"/>
  <c r="BV485" i="14"/>
  <c r="BU485" i="14"/>
  <c r="BT485" i="14"/>
  <c r="BS485" i="14"/>
  <c r="BQ485" i="14" s="1"/>
  <c r="BY484" i="14"/>
  <c r="BX484" i="14"/>
  <c r="BW484" i="14"/>
  <c r="BV484" i="14"/>
  <c r="BU484" i="14"/>
  <c r="BT484" i="14"/>
  <c r="BS484" i="14"/>
  <c r="BQ484" i="14" s="1"/>
  <c r="BY483" i="14"/>
  <c r="BX483" i="14"/>
  <c r="BW483" i="14"/>
  <c r="BV483" i="14"/>
  <c r="BU483" i="14"/>
  <c r="BT483" i="14"/>
  <c r="BS483" i="14"/>
  <c r="BQ483" i="14" s="1"/>
  <c r="BY482" i="14"/>
  <c r="BX482" i="14"/>
  <c r="BW482" i="14"/>
  <c r="BV482" i="14"/>
  <c r="BU482" i="14"/>
  <c r="BT482" i="14"/>
  <c r="BS482" i="14"/>
  <c r="BQ482" i="14" s="1"/>
  <c r="BY481" i="14"/>
  <c r="BX481" i="14"/>
  <c r="BW481" i="14"/>
  <c r="BV481" i="14"/>
  <c r="BU481" i="14"/>
  <c r="BT481" i="14"/>
  <c r="BS481" i="14"/>
  <c r="BQ481" i="14" s="1"/>
  <c r="BY480" i="14"/>
  <c r="BX480" i="14"/>
  <c r="BW480" i="14"/>
  <c r="BV480" i="14"/>
  <c r="BU480" i="14"/>
  <c r="BT480" i="14"/>
  <c r="BS480" i="14"/>
  <c r="BQ480" i="14" s="1"/>
  <c r="BY479" i="14"/>
  <c r="BX479" i="14"/>
  <c r="BW479" i="14"/>
  <c r="BV479" i="14"/>
  <c r="BU479" i="14"/>
  <c r="BT479" i="14"/>
  <c r="BS479" i="14"/>
  <c r="BQ479" i="14" s="1"/>
  <c r="BY478" i="14"/>
  <c r="BX478" i="14"/>
  <c r="BW478" i="14"/>
  <c r="BV478" i="14"/>
  <c r="BU478" i="14"/>
  <c r="BT478" i="14"/>
  <c r="BS478" i="14"/>
  <c r="BQ478" i="14" s="1"/>
  <c r="BY477" i="14"/>
  <c r="BX477" i="14"/>
  <c r="BW477" i="14"/>
  <c r="BV477" i="14"/>
  <c r="BU477" i="14"/>
  <c r="BT477" i="14"/>
  <c r="BS477" i="14"/>
  <c r="BQ477" i="14" s="1"/>
  <c r="BY476" i="14"/>
  <c r="BX476" i="14"/>
  <c r="BW476" i="14"/>
  <c r="BV476" i="14"/>
  <c r="BU476" i="14"/>
  <c r="BT476" i="14"/>
  <c r="BS476" i="14"/>
  <c r="BQ476" i="14" s="1"/>
  <c r="BY475" i="14"/>
  <c r="BX475" i="14"/>
  <c r="BW475" i="14"/>
  <c r="BV475" i="14"/>
  <c r="BU475" i="14"/>
  <c r="BT475" i="14"/>
  <c r="BS475" i="14"/>
  <c r="BQ475" i="14" s="1"/>
  <c r="BY474" i="14"/>
  <c r="BX474" i="14"/>
  <c r="BW474" i="14"/>
  <c r="BV474" i="14"/>
  <c r="BU474" i="14"/>
  <c r="BT474" i="14"/>
  <c r="BS474" i="14"/>
  <c r="BQ474" i="14" s="1"/>
  <c r="BY473" i="14"/>
  <c r="BX473" i="14"/>
  <c r="BW473" i="14"/>
  <c r="BV473" i="14"/>
  <c r="BU473" i="14"/>
  <c r="BT473" i="14"/>
  <c r="BS473" i="14"/>
  <c r="BQ473" i="14" s="1"/>
  <c r="BY472" i="14"/>
  <c r="BX472" i="14"/>
  <c r="BW472" i="14"/>
  <c r="BV472" i="14"/>
  <c r="BU472" i="14"/>
  <c r="BT472" i="14"/>
  <c r="BS472" i="14"/>
  <c r="BQ472" i="14" s="1"/>
  <c r="BY471" i="14"/>
  <c r="BX471" i="14"/>
  <c r="BW471" i="14"/>
  <c r="BV471" i="14"/>
  <c r="BU471" i="14"/>
  <c r="BT471" i="14"/>
  <c r="BS471" i="14"/>
  <c r="BQ471" i="14" s="1"/>
  <c r="BY470" i="14"/>
  <c r="BX470" i="14"/>
  <c r="BW470" i="14"/>
  <c r="BV470" i="14"/>
  <c r="BU470" i="14"/>
  <c r="BT470" i="14"/>
  <c r="BS470" i="14"/>
  <c r="BQ470" i="14" s="1"/>
  <c r="BY469" i="14"/>
  <c r="BX469" i="14"/>
  <c r="BW469" i="14"/>
  <c r="BV469" i="14"/>
  <c r="BU469" i="14"/>
  <c r="BT469" i="14"/>
  <c r="BS469" i="14"/>
  <c r="BQ469" i="14" s="1"/>
  <c r="BY468" i="14"/>
  <c r="BX468" i="14"/>
  <c r="BW468" i="14"/>
  <c r="BV468" i="14"/>
  <c r="BU468" i="14"/>
  <c r="BT468" i="14"/>
  <c r="BS468" i="14"/>
  <c r="BQ468" i="14" s="1"/>
  <c r="BY467" i="14"/>
  <c r="BX467" i="14"/>
  <c r="BW467" i="14"/>
  <c r="BV467" i="14"/>
  <c r="BU467" i="14"/>
  <c r="BT467" i="14"/>
  <c r="BS467" i="14"/>
  <c r="BQ467" i="14" s="1"/>
  <c r="BY466" i="14"/>
  <c r="BX466" i="14"/>
  <c r="BW466" i="14"/>
  <c r="BV466" i="14"/>
  <c r="BU466" i="14"/>
  <c r="BT466" i="14"/>
  <c r="BS466" i="14"/>
  <c r="BQ466" i="14" s="1"/>
  <c r="BY465" i="14"/>
  <c r="BX465" i="14"/>
  <c r="BW465" i="14"/>
  <c r="BV465" i="14"/>
  <c r="BU465" i="14"/>
  <c r="BT465" i="14"/>
  <c r="BS465" i="14"/>
  <c r="BQ465" i="14" s="1"/>
  <c r="BY464" i="14"/>
  <c r="BX464" i="14"/>
  <c r="BW464" i="14"/>
  <c r="BV464" i="14"/>
  <c r="BU464" i="14"/>
  <c r="BT464" i="14"/>
  <c r="BS464" i="14"/>
  <c r="BQ464" i="14" s="1"/>
  <c r="BY463" i="14"/>
  <c r="BX463" i="14"/>
  <c r="BW463" i="14"/>
  <c r="BV463" i="14"/>
  <c r="BU463" i="14"/>
  <c r="BT463" i="14"/>
  <c r="BS463" i="14"/>
  <c r="BQ463" i="14" s="1"/>
  <c r="BY462" i="14"/>
  <c r="BX462" i="14"/>
  <c r="BW462" i="14"/>
  <c r="BV462" i="14"/>
  <c r="BU462" i="14"/>
  <c r="BT462" i="14"/>
  <c r="BS462" i="14"/>
  <c r="BQ462" i="14" s="1"/>
  <c r="BY461" i="14"/>
  <c r="BX461" i="14"/>
  <c r="BW461" i="14"/>
  <c r="BV461" i="14"/>
  <c r="BU461" i="14"/>
  <c r="BT461" i="14"/>
  <c r="BS461" i="14"/>
  <c r="BQ461" i="14" s="1"/>
  <c r="BY460" i="14"/>
  <c r="BX460" i="14"/>
  <c r="BW460" i="14"/>
  <c r="BV460" i="14"/>
  <c r="BU460" i="14"/>
  <c r="BT460" i="14"/>
  <c r="BS460" i="14"/>
  <c r="BQ460" i="14" s="1"/>
  <c r="BY459" i="14"/>
  <c r="BX459" i="14"/>
  <c r="BW459" i="14"/>
  <c r="BV459" i="14"/>
  <c r="BU459" i="14"/>
  <c r="BT459" i="14"/>
  <c r="BS459" i="14"/>
  <c r="BQ459" i="14" s="1"/>
  <c r="BY458" i="14"/>
  <c r="BX458" i="14"/>
  <c r="BW458" i="14"/>
  <c r="BV458" i="14"/>
  <c r="BU458" i="14"/>
  <c r="BT458" i="14"/>
  <c r="BS458" i="14"/>
  <c r="BQ458" i="14" s="1"/>
  <c r="BY457" i="14"/>
  <c r="BX457" i="14"/>
  <c r="BW457" i="14"/>
  <c r="BV457" i="14"/>
  <c r="BU457" i="14"/>
  <c r="BT457" i="14"/>
  <c r="BS457" i="14"/>
  <c r="BQ457" i="14" s="1"/>
  <c r="BY456" i="14"/>
  <c r="BX456" i="14"/>
  <c r="BW456" i="14"/>
  <c r="BV456" i="14"/>
  <c r="BU456" i="14"/>
  <c r="BT456" i="14"/>
  <c r="BS456" i="14"/>
  <c r="BQ456" i="14" s="1"/>
  <c r="BY455" i="14"/>
  <c r="BX455" i="14"/>
  <c r="BW455" i="14"/>
  <c r="BV455" i="14"/>
  <c r="BU455" i="14"/>
  <c r="BT455" i="14"/>
  <c r="BS455" i="14"/>
  <c r="BQ455" i="14" s="1"/>
  <c r="BY454" i="14"/>
  <c r="BX454" i="14"/>
  <c r="BW454" i="14"/>
  <c r="BV454" i="14"/>
  <c r="BU454" i="14"/>
  <c r="BT454" i="14"/>
  <c r="BS454" i="14"/>
  <c r="BQ454" i="14" s="1"/>
  <c r="BY453" i="14"/>
  <c r="BX453" i="14"/>
  <c r="BW453" i="14"/>
  <c r="BV453" i="14"/>
  <c r="BU453" i="14"/>
  <c r="BT453" i="14"/>
  <c r="BS453" i="14"/>
  <c r="BQ453" i="14" s="1"/>
  <c r="BY452" i="14"/>
  <c r="BX452" i="14"/>
  <c r="BW452" i="14"/>
  <c r="BV452" i="14"/>
  <c r="BU452" i="14"/>
  <c r="BT452" i="14"/>
  <c r="BS452" i="14"/>
  <c r="BQ452" i="14" s="1"/>
  <c r="BY451" i="14"/>
  <c r="BX451" i="14"/>
  <c r="BW451" i="14"/>
  <c r="BV451" i="14"/>
  <c r="BU451" i="14"/>
  <c r="BT451" i="14"/>
  <c r="BS451" i="14"/>
  <c r="BQ451" i="14" s="1"/>
  <c r="BY450" i="14"/>
  <c r="BX450" i="14"/>
  <c r="BW450" i="14"/>
  <c r="BV450" i="14"/>
  <c r="BU450" i="14"/>
  <c r="BT450" i="14"/>
  <c r="BS450" i="14"/>
  <c r="BQ450" i="14" s="1"/>
  <c r="BY449" i="14"/>
  <c r="BX449" i="14"/>
  <c r="BW449" i="14"/>
  <c r="BV449" i="14"/>
  <c r="BU449" i="14"/>
  <c r="BT449" i="14"/>
  <c r="BS449" i="14"/>
  <c r="BQ449" i="14" s="1"/>
  <c r="BY448" i="14"/>
  <c r="BX448" i="14"/>
  <c r="BW448" i="14"/>
  <c r="BV448" i="14"/>
  <c r="BU448" i="14"/>
  <c r="BT448" i="14"/>
  <c r="BS448" i="14"/>
  <c r="BQ448" i="14" s="1"/>
  <c r="BY447" i="14"/>
  <c r="BX447" i="14"/>
  <c r="BW447" i="14"/>
  <c r="BV447" i="14"/>
  <c r="BU447" i="14"/>
  <c r="BT447" i="14"/>
  <c r="BS447" i="14"/>
  <c r="BQ447" i="14"/>
  <c r="BY446" i="14"/>
  <c r="BX446" i="14"/>
  <c r="BW446" i="14"/>
  <c r="BV446" i="14"/>
  <c r="BU446" i="14"/>
  <c r="BT446" i="14"/>
  <c r="BS446" i="14"/>
  <c r="BQ446" i="14" s="1"/>
  <c r="BY445" i="14"/>
  <c r="BX445" i="14"/>
  <c r="BW445" i="14"/>
  <c r="BV445" i="14"/>
  <c r="BU445" i="14"/>
  <c r="BT445" i="14"/>
  <c r="BS445" i="14"/>
  <c r="BQ445" i="14" s="1"/>
  <c r="BY444" i="14"/>
  <c r="BX444" i="14"/>
  <c r="BW444" i="14"/>
  <c r="BV444" i="14"/>
  <c r="BU444" i="14"/>
  <c r="BT444" i="14"/>
  <c r="BS444" i="14"/>
  <c r="BQ444" i="14" s="1"/>
  <c r="BY443" i="14"/>
  <c r="BX443" i="14"/>
  <c r="BW443" i="14"/>
  <c r="BV443" i="14"/>
  <c r="BU443" i="14"/>
  <c r="BT443" i="14"/>
  <c r="BS443" i="14"/>
  <c r="BQ443" i="14" s="1"/>
  <c r="BY442" i="14"/>
  <c r="BX442" i="14"/>
  <c r="BW442" i="14"/>
  <c r="BV442" i="14"/>
  <c r="BU442" i="14"/>
  <c r="BT442" i="14"/>
  <c r="BS442" i="14"/>
  <c r="BQ442" i="14" s="1"/>
  <c r="BY441" i="14"/>
  <c r="BX441" i="14"/>
  <c r="BW441" i="14"/>
  <c r="BV441" i="14"/>
  <c r="BU441" i="14"/>
  <c r="BT441" i="14"/>
  <c r="BS441" i="14"/>
  <c r="BQ441" i="14" s="1"/>
  <c r="BY440" i="14"/>
  <c r="BX440" i="14"/>
  <c r="BW440" i="14"/>
  <c r="BV440" i="14"/>
  <c r="BU440" i="14"/>
  <c r="BT440" i="14"/>
  <c r="BS440" i="14"/>
  <c r="BQ440" i="14" s="1"/>
  <c r="BY439" i="14"/>
  <c r="BX439" i="14"/>
  <c r="BW439" i="14"/>
  <c r="BV439" i="14"/>
  <c r="BU439" i="14"/>
  <c r="BT439" i="14"/>
  <c r="BS439" i="14"/>
  <c r="BQ439" i="14" s="1"/>
  <c r="BY438" i="14"/>
  <c r="BX438" i="14"/>
  <c r="BW438" i="14"/>
  <c r="BV438" i="14"/>
  <c r="BU438" i="14"/>
  <c r="BT438" i="14"/>
  <c r="BS438" i="14"/>
  <c r="BQ438" i="14" s="1"/>
  <c r="BY437" i="14"/>
  <c r="BX437" i="14"/>
  <c r="BW437" i="14"/>
  <c r="BV437" i="14"/>
  <c r="BU437" i="14"/>
  <c r="BT437" i="14"/>
  <c r="BS437" i="14"/>
  <c r="BQ437" i="14" s="1"/>
  <c r="BY436" i="14"/>
  <c r="BX436" i="14"/>
  <c r="BW436" i="14"/>
  <c r="BV436" i="14"/>
  <c r="BU436" i="14"/>
  <c r="BT436" i="14"/>
  <c r="BS436" i="14"/>
  <c r="BQ436" i="14" s="1"/>
  <c r="BY435" i="14"/>
  <c r="BX435" i="14"/>
  <c r="BW435" i="14"/>
  <c r="BV435" i="14"/>
  <c r="BU435" i="14"/>
  <c r="BT435" i="14"/>
  <c r="BS435" i="14"/>
  <c r="BQ435" i="14" s="1"/>
  <c r="BY434" i="14"/>
  <c r="BX434" i="14"/>
  <c r="BW434" i="14"/>
  <c r="BV434" i="14"/>
  <c r="BU434" i="14"/>
  <c r="BT434" i="14"/>
  <c r="BS434" i="14"/>
  <c r="BQ434" i="14" s="1"/>
  <c r="BY433" i="14"/>
  <c r="BX433" i="14"/>
  <c r="BW433" i="14"/>
  <c r="BV433" i="14"/>
  <c r="BU433" i="14"/>
  <c r="BT433" i="14"/>
  <c r="BS433" i="14"/>
  <c r="BQ433" i="14" s="1"/>
  <c r="BY432" i="14"/>
  <c r="BX432" i="14"/>
  <c r="BW432" i="14"/>
  <c r="BV432" i="14"/>
  <c r="BU432" i="14"/>
  <c r="BT432" i="14"/>
  <c r="BS432" i="14"/>
  <c r="BQ432" i="14" s="1"/>
  <c r="BY431" i="14"/>
  <c r="BX431" i="14"/>
  <c r="BW431" i="14"/>
  <c r="BV431" i="14"/>
  <c r="BU431" i="14"/>
  <c r="BT431" i="14"/>
  <c r="BS431" i="14"/>
  <c r="BQ431" i="14" s="1"/>
  <c r="BY430" i="14"/>
  <c r="BX430" i="14"/>
  <c r="BW430" i="14"/>
  <c r="BV430" i="14"/>
  <c r="BU430" i="14"/>
  <c r="BT430" i="14"/>
  <c r="BS430" i="14"/>
  <c r="BQ430" i="14" s="1"/>
  <c r="BY429" i="14"/>
  <c r="BX429" i="14"/>
  <c r="BW429" i="14"/>
  <c r="BV429" i="14"/>
  <c r="BU429" i="14"/>
  <c r="BT429" i="14"/>
  <c r="BS429" i="14"/>
  <c r="BQ429" i="14" s="1"/>
  <c r="BY428" i="14"/>
  <c r="BX428" i="14"/>
  <c r="BW428" i="14"/>
  <c r="BV428" i="14"/>
  <c r="BU428" i="14"/>
  <c r="BT428" i="14"/>
  <c r="BS428" i="14"/>
  <c r="BQ428" i="14" s="1"/>
  <c r="BY427" i="14"/>
  <c r="BX427" i="14"/>
  <c r="BW427" i="14"/>
  <c r="BV427" i="14"/>
  <c r="BU427" i="14"/>
  <c r="BT427" i="14"/>
  <c r="BS427" i="14"/>
  <c r="BQ427" i="14" s="1"/>
  <c r="BY426" i="14"/>
  <c r="BX426" i="14"/>
  <c r="BW426" i="14"/>
  <c r="BV426" i="14"/>
  <c r="BU426" i="14"/>
  <c r="BT426" i="14"/>
  <c r="BS426" i="14"/>
  <c r="BQ426" i="14" s="1"/>
  <c r="BY425" i="14"/>
  <c r="BX425" i="14"/>
  <c r="BW425" i="14"/>
  <c r="BV425" i="14"/>
  <c r="BU425" i="14"/>
  <c r="BT425" i="14"/>
  <c r="BS425" i="14"/>
  <c r="BQ425" i="14" s="1"/>
  <c r="BY424" i="14"/>
  <c r="BX424" i="14"/>
  <c r="BW424" i="14"/>
  <c r="BV424" i="14"/>
  <c r="BU424" i="14"/>
  <c r="BT424" i="14"/>
  <c r="BS424" i="14"/>
  <c r="BQ424" i="14" s="1"/>
  <c r="BY423" i="14"/>
  <c r="BX423" i="14"/>
  <c r="BW423" i="14"/>
  <c r="BV423" i="14"/>
  <c r="BU423" i="14"/>
  <c r="BT423" i="14"/>
  <c r="BS423" i="14"/>
  <c r="BQ423" i="14" s="1"/>
  <c r="BY422" i="14"/>
  <c r="BX422" i="14"/>
  <c r="BW422" i="14"/>
  <c r="BV422" i="14"/>
  <c r="BU422" i="14"/>
  <c r="BT422" i="14"/>
  <c r="BS422" i="14"/>
  <c r="BQ422" i="14" s="1"/>
  <c r="BY421" i="14"/>
  <c r="BX421" i="14"/>
  <c r="BW421" i="14"/>
  <c r="BV421" i="14"/>
  <c r="BU421" i="14"/>
  <c r="BT421" i="14"/>
  <c r="BS421" i="14"/>
  <c r="BQ421" i="14" s="1"/>
  <c r="BY420" i="14"/>
  <c r="BX420" i="14"/>
  <c r="BW420" i="14"/>
  <c r="BV420" i="14"/>
  <c r="BU420" i="14"/>
  <c r="BT420" i="14"/>
  <c r="BS420" i="14"/>
  <c r="BQ420" i="14" s="1"/>
  <c r="BY419" i="14"/>
  <c r="BX419" i="14"/>
  <c r="BW419" i="14"/>
  <c r="BV419" i="14"/>
  <c r="BU419" i="14"/>
  <c r="BT419" i="14"/>
  <c r="BS419" i="14"/>
  <c r="BQ419" i="14" s="1"/>
  <c r="BY418" i="14"/>
  <c r="BX418" i="14"/>
  <c r="BW418" i="14"/>
  <c r="BV418" i="14"/>
  <c r="BU418" i="14"/>
  <c r="BT418" i="14"/>
  <c r="BS418" i="14"/>
  <c r="BQ418" i="14" s="1"/>
  <c r="BY417" i="14"/>
  <c r="BX417" i="14"/>
  <c r="BW417" i="14"/>
  <c r="BV417" i="14"/>
  <c r="BU417" i="14"/>
  <c r="BT417" i="14"/>
  <c r="BS417" i="14"/>
  <c r="BQ417" i="14" s="1"/>
  <c r="BY416" i="14"/>
  <c r="BX416" i="14"/>
  <c r="BW416" i="14"/>
  <c r="BV416" i="14"/>
  <c r="BU416" i="14"/>
  <c r="BT416" i="14"/>
  <c r="BS416" i="14"/>
  <c r="BQ416" i="14" s="1"/>
  <c r="BY415" i="14"/>
  <c r="BX415" i="14"/>
  <c r="BW415" i="14"/>
  <c r="BV415" i="14"/>
  <c r="BU415" i="14"/>
  <c r="BT415" i="14"/>
  <c r="BS415" i="14"/>
  <c r="BQ415" i="14"/>
  <c r="BY414" i="14"/>
  <c r="BX414" i="14"/>
  <c r="BW414" i="14"/>
  <c r="BV414" i="14"/>
  <c r="BU414" i="14"/>
  <c r="BT414" i="14"/>
  <c r="BS414" i="14"/>
  <c r="BQ414" i="14" s="1"/>
  <c r="BY413" i="14"/>
  <c r="BX413" i="14"/>
  <c r="BW413" i="14"/>
  <c r="BV413" i="14"/>
  <c r="BU413" i="14"/>
  <c r="BT413" i="14"/>
  <c r="BS413" i="14"/>
  <c r="BQ413" i="14" s="1"/>
  <c r="BY412" i="14"/>
  <c r="BX412" i="14"/>
  <c r="BW412" i="14"/>
  <c r="BV412" i="14"/>
  <c r="BU412" i="14"/>
  <c r="BT412" i="14"/>
  <c r="BS412" i="14"/>
  <c r="BQ412" i="14" s="1"/>
  <c r="BY411" i="14"/>
  <c r="BX411" i="14"/>
  <c r="BW411" i="14"/>
  <c r="BV411" i="14"/>
  <c r="BU411" i="14"/>
  <c r="BT411" i="14"/>
  <c r="BS411" i="14"/>
  <c r="BQ411" i="14" s="1"/>
  <c r="BY410" i="14"/>
  <c r="BX410" i="14"/>
  <c r="BW410" i="14"/>
  <c r="BV410" i="14"/>
  <c r="BU410" i="14"/>
  <c r="BT410" i="14"/>
  <c r="BS410" i="14"/>
  <c r="BQ410" i="14" s="1"/>
  <c r="BY409" i="14"/>
  <c r="BX409" i="14"/>
  <c r="BW409" i="14"/>
  <c r="BV409" i="14"/>
  <c r="BU409" i="14"/>
  <c r="BT409" i="14"/>
  <c r="BS409" i="14"/>
  <c r="BQ409" i="14" s="1"/>
  <c r="BY408" i="14"/>
  <c r="BX408" i="14"/>
  <c r="BW408" i="14"/>
  <c r="BV408" i="14"/>
  <c r="BU408" i="14"/>
  <c r="BT408" i="14"/>
  <c r="BS408" i="14"/>
  <c r="BQ408" i="14" s="1"/>
  <c r="BY407" i="14"/>
  <c r="BX407" i="14"/>
  <c r="BW407" i="14"/>
  <c r="BV407" i="14"/>
  <c r="BU407" i="14"/>
  <c r="BT407" i="14"/>
  <c r="BS407" i="14"/>
  <c r="BQ407" i="14" s="1"/>
  <c r="BY406" i="14"/>
  <c r="BX406" i="14"/>
  <c r="BW406" i="14"/>
  <c r="BV406" i="14"/>
  <c r="BU406" i="14"/>
  <c r="BT406" i="14"/>
  <c r="BS406" i="14"/>
  <c r="BQ406" i="14" s="1"/>
  <c r="BY405" i="14"/>
  <c r="BX405" i="14"/>
  <c r="BW405" i="14"/>
  <c r="BV405" i="14"/>
  <c r="BU405" i="14"/>
  <c r="BT405" i="14"/>
  <c r="BS405" i="14"/>
  <c r="BQ405" i="14" s="1"/>
  <c r="BY404" i="14"/>
  <c r="BX404" i="14"/>
  <c r="BW404" i="14"/>
  <c r="BV404" i="14"/>
  <c r="BU404" i="14"/>
  <c r="BT404" i="14"/>
  <c r="BS404" i="14"/>
  <c r="BQ404" i="14"/>
  <c r="BY403" i="14"/>
  <c r="BX403" i="14"/>
  <c r="BW403" i="14"/>
  <c r="BV403" i="14"/>
  <c r="BU403" i="14"/>
  <c r="BT403" i="14"/>
  <c r="BS403" i="14"/>
  <c r="BQ403" i="14"/>
  <c r="BY402" i="14"/>
  <c r="BX402" i="14"/>
  <c r="BW402" i="14"/>
  <c r="BV402" i="14"/>
  <c r="BU402" i="14"/>
  <c r="BT402" i="14"/>
  <c r="BS402" i="14"/>
  <c r="BQ402" i="14"/>
  <c r="BY401" i="14"/>
  <c r="BX401" i="14"/>
  <c r="BW401" i="14"/>
  <c r="BV401" i="14"/>
  <c r="BU401" i="14"/>
  <c r="BT401" i="14"/>
  <c r="BS401" i="14"/>
  <c r="BQ401" i="14" s="1"/>
  <c r="BY400" i="14"/>
  <c r="BX400" i="14"/>
  <c r="BW400" i="14"/>
  <c r="BV400" i="14"/>
  <c r="BU400" i="14"/>
  <c r="BT400" i="14"/>
  <c r="BS400" i="14"/>
  <c r="BQ400" i="14" s="1"/>
  <c r="BY399" i="14"/>
  <c r="BX399" i="14"/>
  <c r="BW399" i="14"/>
  <c r="BV399" i="14"/>
  <c r="BU399" i="14"/>
  <c r="BT399" i="14"/>
  <c r="BS399" i="14"/>
  <c r="BQ399" i="14" s="1"/>
  <c r="BY398" i="14"/>
  <c r="BX398" i="14"/>
  <c r="BW398" i="14"/>
  <c r="BV398" i="14"/>
  <c r="BU398" i="14"/>
  <c r="BT398" i="14"/>
  <c r="BS398" i="14"/>
  <c r="BQ398" i="14" s="1"/>
  <c r="BY397" i="14"/>
  <c r="BX397" i="14"/>
  <c r="BW397" i="14"/>
  <c r="BV397" i="14"/>
  <c r="BU397" i="14"/>
  <c r="BT397" i="14"/>
  <c r="BS397" i="14"/>
  <c r="BQ397" i="14" s="1"/>
  <c r="BY396" i="14"/>
  <c r="BX396" i="14"/>
  <c r="BW396" i="14"/>
  <c r="BV396" i="14"/>
  <c r="BU396" i="14"/>
  <c r="BT396" i="14"/>
  <c r="BS396" i="14"/>
  <c r="BQ396" i="14" s="1"/>
  <c r="BY395" i="14"/>
  <c r="BX395" i="14"/>
  <c r="BW395" i="14"/>
  <c r="BV395" i="14"/>
  <c r="BU395" i="14"/>
  <c r="BT395" i="14"/>
  <c r="BS395" i="14"/>
  <c r="BQ395" i="14" s="1"/>
  <c r="BY394" i="14"/>
  <c r="BX394" i="14"/>
  <c r="BW394" i="14"/>
  <c r="BV394" i="14"/>
  <c r="BU394" i="14"/>
  <c r="BT394" i="14"/>
  <c r="BS394" i="14"/>
  <c r="BQ394" i="14" s="1"/>
  <c r="BY393" i="14"/>
  <c r="BX393" i="14"/>
  <c r="BW393" i="14"/>
  <c r="BV393" i="14"/>
  <c r="BU393" i="14"/>
  <c r="BT393" i="14"/>
  <c r="BS393" i="14"/>
  <c r="BQ393" i="14" s="1"/>
  <c r="BY392" i="14"/>
  <c r="BX392" i="14"/>
  <c r="BW392" i="14"/>
  <c r="BV392" i="14"/>
  <c r="BU392" i="14"/>
  <c r="BT392" i="14"/>
  <c r="BS392" i="14"/>
  <c r="BQ392" i="14" s="1"/>
  <c r="BY391" i="14"/>
  <c r="BX391" i="14"/>
  <c r="BW391" i="14"/>
  <c r="BV391" i="14"/>
  <c r="BU391" i="14"/>
  <c r="BT391" i="14"/>
  <c r="BS391" i="14"/>
  <c r="BQ391" i="14" s="1"/>
  <c r="BY390" i="14"/>
  <c r="BX390" i="14"/>
  <c r="BW390" i="14"/>
  <c r="BV390" i="14"/>
  <c r="BU390" i="14"/>
  <c r="BT390" i="14"/>
  <c r="BS390" i="14"/>
  <c r="BQ390" i="14" s="1"/>
  <c r="BY389" i="14"/>
  <c r="BX389" i="14"/>
  <c r="BW389" i="14"/>
  <c r="BV389" i="14"/>
  <c r="BU389" i="14"/>
  <c r="BT389" i="14"/>
  <c r="BS389" i="14"/>
  <c r="BQ389" i="14" s="1"/>
  <c r="BY388" i="14"/>
  <c r="BX388" i="14"/>
  <c r="BW388" i="14"/>
  <c r="BV388" i="14"/>
  <c r="BU388" i="14"/>
  <c r="BT388" i="14"/>
  <c r="BS388" i="14"/>
  <c r="BQ388" i="14"/>
  <c r="BY387" i="14"/>
  <c r="BX387" i="14"/>
  <c r="BW387" i="14"/>
  <c r="BV387" i="14"/>
  <c r="BU387" i="14"/>
  <c r="BT387" i="14"/>
  <c r="BS387" i="14"/>
  <c r="BQ387" i="14"/>
  <c r="BY386" i="14"/>
  <c r="BX386" i="14"/>
  <c r="BW386" i="14"/>
  <c r="BV386" i="14"/>
  <c r="BU386" i="14"/>
  <c r="BT386" i="14"/>
  <c r="BS386" i="14"/>
  <c r="BQ386" i="14"/>
  <c r="BY385" i="14"/>
  <c r="BX385" i="14"/>
  <c r="BW385" i="14"/>
  <c r="BV385" i="14"/>
  <c r="BU385" i="14"/>
  <c r="BT385" i="14"/>
  <c r="BS385" i="14"/>
  <c r="BQ385" i="14" s="1"/>
  <c r="BY384" i="14"/>
  <c r="BX384" i="14"/>
  <c r="BW384" i="14"/>
  <c r="BV384" i="14"/>
  <c r="BU384" i="14"/>
  <c r="BT384" i="14"/>
  <c r="BS384" i="14"/>
  <c r="BQ384" i="14" s="1"/>
  <c r="BY383" i="14"/>
  <c r="BX383" i="14"/>
  <c r="BW383" i="14"/>
  <c r="BV383" i="14"/>
  <c r="BU383" i="14"/>
  <c r="BT383" i="14"/>
  <c r="BS383" i="14"/>
  <c r="BQ383" i="14" s="1"/>
  <c r="BY382" i="14"/>
  <c r="BX382" i="14"/>
  <c r="BW382" i="14"/>
  <c r="BV382" i="14"/>
  <c r="BU382" i="14"/>
  <c r="BT382" i="14"/>
  <c r="BS382" i="14"/>
  <c r="BQ382" i="14" s="1"/>
  <c r="BY381" i="14"/>
  <c r="BX381" i="14"/>
  <c r="BW381" i="14"/>
  <c r="BV381" i="14"/>
  <c r="BU381" i="14"/>
  <c r="BT381" i="14"/>
  <c r="BS381" i="14"/>
  <c r="BQ381" i="14" s="1"/>
  <c r="BY380" i="14"/>
  <c r="BX380" i="14"/>
  <c r="BW380" i="14"/>
  <c r="BV380" i="14"/>
  <c r="BU380" i="14"/>
  <c r="BT380" i="14"/>
  <c r="BS380" i="14"/>
  <c r="BQ380" i="14" s="1"/>
  <c r="BY379" i="14"/>
  <c r="BX379" i="14"/>
  <c r="BW379" i="14"/>
  <c r="BV379" i="14"/>
  <c r="BU379" i="14"/>
  <c r="BT379" i="14"/>
  <c r="BS379" i="14"/>
  <c r="BQ379" i="14" s="1"/>
  <c r="BY378" i="14"/>
  <c r="BX378" i="14"/>
  <c r="BW378" i="14"/>
  <c r="BV378" i="14"/>
  <c r="BU378" i="14"/>
  <c r="BT378" i="14"/>
  <c r="BS378" i="14"/>
  <c r="BQ378" i="14" s="1"/>
  <c r="BY377" i="14"/>
  <c r="BX377" i="14"/>
  <c r="BW377" i="14"/>
  <c r="BV377" i="14"/>
  <c r="BU377" i="14"/>
  <c r="BT377" i="14"/>
  <c r="BS377" i="14"/>
  <c r="BQ377" i="14" s="1"/>
  <c r="BY376" i="14"/>
  <c r="BX376" i="14"/>
  <c r="BW376" i="14"/>
  <c r="BV376" i="14"/>
  <c r="BU376" i="14"/>
  <c r="BT376" i="14"/>
  <c r="BS376" i="14"/>
  <c r="BQ376" i="14" s="1"/>
  <c r="BY375" i="14"/>
  <c r="BX375" i="14"/>
  <c r="BW375" i="14"/>
  <c r="BV375" i="14"/>
  <c r="BU375" i="14"/>
  <c r="BT375" i="14"/>
  <c r="BS375" i="14"/>
  <c r="BQ375" i="14" s="1"/>
  <c r="BY374" i="14"/>
  <c r="BX374" i="14"/>
  <c r="BW374" i="14"/>
  <c r="BV374" i="14"/>
  <c r="BU374" i="14"/>
  <c r="BT374" i="14"/>
  <c r="BS374" i="14"/>
  <c r="BQ374" i="14" s="1"/>
  <c r="BY373" i="14"/>
  <c r="BX373" i="14"/>
  <c r="BW373" i="14"/>
  <c r="BV373" i="14"/>
  <c r="BU373" i="14"/>
  <c r="BT373" i="14"/>
  <c r="BS373" i="14"/>
  <c r="BQ373" i="14" s="1"/>
  <c r="BY372" i="14"/>
  <c r="BX372" i="14"/>
  <c r="BW372" i="14"/>
  <c r="BV372" i="14"/>
  <c r="BU372" i="14"/>
  <c r="BT372" i="14"/>
  <c r="BS372" i="14"/>
  <c r="BQ372" i="14" s="1"/>
  <c r="BY371" i="14"/>
  <c r="BX371" i="14"/>
  <c r="BW371" i="14"/>
  <c r="BV371" i="14"/>
  <c r="BU371" i="14"/>
  <c r="BT371" i="14"/>
  <c r="BS371" i="14"/>
  <c r="BQ371" i="14" s="1"/>
  <c r="BY370" i="14"/>
  <c r="BX370" i="14"/>
  <c r="BW370" i="14"/>
  <c r="BV370" i="14"/>
  <c r="BU370" i="14"/>
  <c r="BT370" i="14"/>
  <c r="BS370" i="14"/>
  <c r="BQ370" i="14" s="1"/>
  <c r="BY369" i="14"/>
  <c r="BX369" i="14"/>
  <c r="BW369" i="14"/>
  <c r="BV369" i="14"/>
  <c r="BU369" i="14"/>
  <c r="BT369" i="14"/>
  <c r="BS369" i="14"/>
  <c r="BQ369" i="14" s="1"/>
  <c r="BY368" i="14"/>
  <c r="BX368" i="14"/>
  <c r="BW368" i="14"/>
  <c r="BV368" i="14"/>
  <c r="BU368" i="14"/>
  <c r="BT368" i="14"/>
  <c r="BS368" i="14"/>
  <c r="BQ368" i="14" s="1"/>
  <c r="BY367" i="14"/>
  <c r="BX367" i="14"/>
  <c r="BW367" i="14"/>
  <c r="BV367" i="14"/>
  <c r="BU367" i="14"/>
  <c r="BT367" i="14"/>
  <c r="BS367" i="14"/>
  <c r="BQ367" i="14" s="1"/>
  <c r="BY366" i="14"/>
  <c r="BX366" i="14"/>
  <c r="BW366" i="14"/>
  <c r="BV366" i="14"/>
  <c r="BU366" i="14"/>
  <c r="BT366" i="14"/>
  <c r="BS366" i="14"/>
  <c r="BQ366" i="14" s="1"/>
  <c r="BY365" i="14"/>
  <c r="BX365" i="14"/>
  <c r="BW365" i="14"/>
  <c r="BV365" i="14"/>
  <c r="BU365" i="14"/>
  <c r="BT365" i="14"/>
  <c r="BS365" i="14"/>
  <c r="BQ365" i="14" s="1"/>
  <c r="BY364" i="14"/>
  <c r="BX364" i="14"/>
  <c r="BW364" i="14"/>
  <c r="BV364" i="14"/>
  <c r="BU364" i="14"/>
  <c r="BT364" i="14"/>
  <c r="BS364" i="14"/>
  <c r="BQ364" i="14" s="1"/>
  <c r="BY363" i="14"/>
  <c r="BX363" i="14"/>
  <c r="BW363" i="14"/>
  <c r="BV363" i="14"/>
  <c r="BU363" i="14"/>
  <c r="BT363" i="14"/>
  <c r="BS363" i="14"/>
  <c r="BQ363" i="14" s="1"/>
  <c r="BY362" i="14"/>
  <c r="BX362" i="14"/>
  <c r="BW362" i="14"/>
  <c r="BV362" i="14"/>
  <c r="BU362" i="14"/>
  <c r="BT362" i="14"/>
  <c r="BS362" i="14"/>
  <c r="BQ362" i="14" s="1"/>
  <c r="BY361" i="14"/>
  <c r="BX361" i="14"/>
  <c r="BW361" i="14"/>
  <c r="BV361" i="14"/>
  <c r="BU361" i="14"/>
  <c r="BT361" i="14"/>
  <c r="BS361" i="14"/>
  <c r="BQ361" i="14" s="1"/>
  <c r="BY360" i="14"/>
  <c r="BX360" i="14"/>
  <c r="BW360" i="14"/>
  <c r="BV360" i="14"/>
  <c r="BU360" i="14"/>
  <c r="BT360" i="14"/>
  <c r="BS360" i="14"/>
  <c r="BQ360" i="14" s="1"/>
  <c r="BY359" i="14"/>
  <c r="BX359" i="14"/>
  <c r="BW359" i="14"/>
  <c r="BV359" i="14"/>
  <c r="BU359" i="14"/>
  <c r="BT359" i="14"/>
  <c r="BS359" i="14"/>
  <c r="BQ359" i="14"/>
  <c r="BY358" i="14"/>
  <c r="BX358" i="14"/>
  <c r="BW358" i="14"/>
  <c r="BV358" i="14"/>
  <c r="BU358" i="14"/>
  <c r="BT358" i="14"/>
  <c r="BS358" i="14"/>
  <c r="BQ358" i="14" s="1"/>
  <c r="BY357" i="14"/>
  <c r="BX357" i="14"/>
  <c r="BW357" i="14"/>
  <c r="BV357" i="14"/>
  <c r="BU357" i="14"/>
  <c r="BT357" i="14"/>
  <c r="BS357" i="14"/>
  <c r="BQ357" i="14" s="1"/>
  <c r="BY356" i="14"/>
  <c r="BX356" i="14"/>
  <c r="BW356" i="14"/>
  <c r="BV356" i="14"/>
  <c r="BU356" i="14"/>
  <c r="BT356" i="14"/>
  <c r="BS356" i="14"/>
  <c r="BQ356" i="14" s="1"/>
  <c r="BY355" i="14"/>
  <c r="BX355" i="14"/>
  <c r="BW355" i="14"/>
  <c r="BV355" i="14"/>
  <c r="BU355" i="14"/>
  <c r="BT355" i="14"/>
  <c r="BS355" i="14"/>
  <c r="BQ355" i="14" s="1"/>
  <c r="BY354" i="14"/>
  <c r="BX354" i="14"/>
  <c r="BW354" i="14"/>
  <c r="BV354" i="14"/>
  <c r="BU354" i="14"/>
  <c r="BT354" i="14"/>
  <c r="BS354" i="14"/>
  <c r="BQ354" i="14" s="1"/>
  <c r="BY353" i="14"/>
  <c r="BX353" i="14"/>
  <c r="BW353" i="14"/>
  <c r="BV353" i="14"/>
  <c r="BU353" i="14"/>
  <c r="BT353" i="14"/>
  <c r="BS353" i="14"/>
  <c r="BQ353" i="14" s="1"/>
  <c r="BY352" i="14"/>
  <c r="BX352" i="14"/>
  <c r="BW352" i="14"/>
  <c r="BV352" i="14"/>
  <c r="BU352" i="14"/>
  <c r="BT352" i="14"/>
  <c r="BS352" i="14"/>
  <c r="BQ352" i="14" s="1"/>
  <c r="BY351" i="14"/>
  <c r="BX351" i="14"/>
  <c r="BW351" i="14"/>
  <c r="BV351" i="14"/>
  <c r="BU351" i="14"/>
  <c r="BT351" i="14"/>
  <c r="BS351" i="14"/>
  <c r="BQ351" i="14"/>
  <c r="BY350" i="14"/>
  <c r="BX350" i="14"/>
  <c r="BW350" i="14"/>
  <c r="BV350" i="14"/>
  <c r="BU350" i="14"/>
  <c r="BT350" i="14"/>
  <c r="BS350" i="14"/>
  <c r="BQ350" i="14" s="1"/>
  <c r="BY349" i="14"/>
  <c r="BX349" i="14"/>
  <c r="BW349" i="14"/>
  <c r="BV349" i="14"/>
  <c r="BU349" i="14"/>
  <c r="BT349" i="14"/>
  <c r="BS349" i="14"/>
  <c r="BQ349" i="14" s="1"/>
  <c r="BY348" i="14"/>
  <c r="BX348" i="14"/>
  <c r="BW348" i="14"/>
  <c r="BV348" i="14"/>
  <c r="BU348" i="14"/>
  <c r="BT348" i="14"/>
  <c r="BS348" i="14"/>
  <c r="BQ348" i="14" s="1"/>
  <c r="BY347" i="14"/>
  <c r="BX347" i="14"/>
  <c r="BW347" i="14"/>
  <c r="BV347" i="14"/>
  <c r="BU347" i="14"/>
  <c r="BT347" i="14"/>
  <c r="BS347" i="14"/>
  <c r="BQ347" i="14" s="1"/>
  <c r="BY346" i="14"/>
  <c r="BX346" i="14"/>
  <c r="BW346" i="14"/>
  <c r="BV346" i="14"/>
  <c r="BU346" i="14"/>
  <c r="BT346" i="14"/>
  <c r="BS346" i="14"/>
  <c r="BQ346" i="14" s="1"/>
  <c r="BY345" i="14"/>
  <c r="BX345" i="14"/>
  <c r="BW345" i="14"/>
  <c r="BV345" i="14"/>
  <c r="BU345" i="14"/>
  <c r="BT345" i="14"/>
  <c r="BS345" i="14"/>
  <c r="BQ345" i="14" s="1"/>
  <c r="BY344" i="14"/>
  <c r="BX344" i="14"/>
  <c r="BW344" i="14"/>
  <c r="BV344" i="14"/>
  <c r="BU344" i="14"/>
  <c r="BT344" i="14"/>
  <c r="BS344" i="14"/>
  <c r="BQ344" i="14" s="1"/>
  <c r="BY343" i="14"/>
  <c r="BX343" i="14"/>
  <c r="BW343" i="14"/>
  <c r="BV343" i="14"/>
  <c r="BU343" i="14"/>
  <c r="BT343" i="14"/>
  <c r="BS343" i="14"/>
  <c r="BQ343" i="14" s="1"/>
  <c r="BY342" i="14"/>
  <c r="BX342" i="14"/>
  <c r="BW342" i="14"/>
  <c r="BV342" i="14"/>
  <c r="BU342" i="14"/>
  <c r="BT342" i="14"/>
  <c r="BS342" i="14"/>
  <c r="BQ342" i="14" s="1"/>
  <c r="BY341" i="14"/>
  <c r="BX341" i="14"/>
  <c r="BW341" i="14"/>
  <c r="BV341" i="14"/>
  <c r="BU341" i="14"/>
  <c r="BT341" i="14"/>
  <c r="BS341" i="14"/>
  <c r="BQ341" i="14" s="1"/>
  <c r="BY340" i="14"/>
  <c r="BX340" i="14"/>
  <c r="BW340" i="14"/>
  <c r="BV340" i="14"/>
  <c r="BU340" i="14"/>
  <c r="BT340" i="14"/>
  <c r="BS340" i="14"/>
  <c r="BQ340" i="14" s="1"/>
  <c r="BY339" i="14"/>
  <c r="BX339" i="14"/>
  <c r="BW339" i="14"/>
  <c r="BV339" i="14"/>
  <c r="BU339" i="14"/>
  <c r="BT339" i="14"/>
  <c r="BS339" i="14"/>
  <c r="BQ339" i="14" s="1"/>
  <c r="BY338" i="14"/>
  <c r="BX338" i="14"/>
  <c r="BW338" i="14"/>
  <c r="BV338" i="14"/>
  <c r="BU338" i="14"/>
  <c r="BT338" i="14"/>
  <c r="BS338" i="14"/>
  <c r="BQ338" i="14" s="1"/>
  <c r="BY337" i="14"/>
  <c r="BX337" i="14"/>
  <c r="BW337" i="14"/>
  <c r="BV337" i="14"/>
  <c r="BU337" i="14"/>
  <c r="BT337" i="14"/>
  <c r="BS337" i="14"/>
  <c r="BQ337" i="14" s="1"/>
  <c r="BY336" i="14"/>
  <c r="BX336" i="14"/>
  <c r="BW336" i="14"/>
  <c r="BV336" i="14"/>
  <c r="BU336" i="14"/>
  <c r="BT336" i="14"/>
  <c r="BS336" i="14"/>
  <c r="BQ336" i="14" s="1"/>
  <c r="BY335" i="14"/>
  <c r="BX335" i="14"/>
  <c r="BW335" i="14"/>
  <c r="BV335" i="14"/>
  <c r="BU335" i="14"/>
  <c r="BT335" i="14"/>
  <c r="BS335" i="14"/>
  <c r="BQ335" i="14" s="1"/>
  <c r="BY334" i="14"/>
  <c r="BX334" i="14"/>
  <c r="BW334" i="14"/>
  <c r="BV334" i="14"/>
  <c r="BU334" i="14"/>
  <c r="BT334" i="14"/>
  <c r="BS334" i="14"/>
  <c r="BQ334" i="14" s="1"/>
  <c r="BY333" i="14"/>
  <c r="BX333" i="14"/>
  <c r="BW333" i="14"/>
  <c r="BV333" i="14"/>
  <c r="BU333" i="14"/>
  <c r="BT333" i="14"/>
  <c r="BS333" i="14"/>
  <c r="BQ333" i="14" s="1"/>
  <c r="BY332" i="14"/>
  <c r="BX332" i="14"/>
  <c r="BW332" i="14"/>
  <c r="BV332" i="14"/>
  <c r="BU332" i="14"/>
  <c r="BT332" i="14"/>
  <c r="BS332" i="14"/>
  <c r="BQ332" i="14" s="1"/>
  <c r="BY331" i="14"/>
  <c r="BX331" i="14"/>
  <c r="BW331" i="14"/>
  <c r="BV331" i="14"/>
  <c r="BU331" i="14"/>
  <c r="BT331" i="14"/>
  <c r="BS331" i="14"/>
  <c r="BQ331" i="14" s="1"/>
  <c r="BY330" i="14"/>
  <c r="BX330" i="14"/>
  <c r="BW330" i="14"/>
  <c r="BV330" i="14"/>
  <c r="BU330" i="14"/>
  <c r="BT330" i="14"/>
  <c r="BS330" i="14"/>
  <c r="BQ330" i="14" s="1"/>
  <c r="BY329" i="14"/>
  <c r="BX329" i="14"/>
  <c r="BW329" i="14"/>
  <c r="BV329" i="14"/>
  <c r="BU329" i="14"/>
  <c r="BT329" i="14"/>
  <c r="BS329" i="14"/>
  <c r="BQ329" i="14" s="1"/>
  <c r="BY328" i="14"/>
  <c r="BX328" i="14"/>
  <c r="BW328" i="14"/>
  <c r="BV328" i="14"/>
  <c r="BU328" i="14"/>
  <c r="BT328" i="14"/>
  <c r="BS328" i="14"/>
  <c r="BQ328" i="14" s="1"/>
  <c r="BY327" i="14"/>
  <c r="BX327" i="14"/>
  <c r="BW327" i="14"/>
  <c r="BV327" i="14"/>
  <c r="BU327" i="14"/>
  <c r="BT327" i="14"/>
  <c r="BS327" i="14"/>
  <c r="BQ327" i="14" s="1"/>
  <c r="BY326" i="14"/>
  <c r="BX326" i="14"/>
  <c r="BW326" i="14"/>
  <c r="BV326" i="14"/>
  <c r="BU326" i="14"/>
  <c r="BT326" i="14"/>
  <c r="BS326" i="14"/>
  <c r="BQ326" i="14" s="1"/>
  <c r="BY325" i="14"/>
  <c r="BX325" i="14"/>
  <c r="BW325" i="14"/>
  <c r="BV325" i="14"/>
  <c r="BU325" i="14"/>
  <c r="BT325" i="14"/>
  <c r="BS325" i="14"/>
  <c r="BQ325" i="14" s="1"/>
  <c r="BY324" i="14"/>
  <c r="BX324" i="14"/>
  <c r="BW324" i="14"/>
  <c r="BV324" i="14"/>
  <c r="BU324" i="14"/>
  <c r="BT324" i="14"/>
  <c r="BS324" i="14"/>
  <c r="BQ324" i="14" s="1"/>
  <c r="BY323" i="14"/>
  <c r="BX323" i="14"/>
  <c r="BW323" i="14"/>
  <c r="BV323" i="14"/>
  <c r="BU323" i="14"/>
  <c r="BT323" i="14"/>
  <c r="BS323" i="14"/>
  <c r="BQ323" i="14" s="1"/>
  <c r="BY322" i="14"/>
  <c r="BX322" i="14"/>
  <c r="BW322" i="14"/>
  <c r="BV322" i="14"/>
  <c r="BU322" i="14"/>
  <c r="BT322" i="14"/>
  <c r="BS322" i="14"/>
  <c r="BQ322" i="14" s="1"/>
  <c r="BY321" i="14"/>
  <c r="BX321" i="14"/>
  <c r="BW321" i="14"/>
  <c r="BV321" i="14"/>
  <c r="BU321" i="14"/>
  <c r="BT321" i="14"/>
  <c r="BS321" i="14"/>
  <c r="BQ321" i="14" s="1"/>
  <c r="BY320" i="14"/>
  <c r="BX320" i="14"/>
  <c r="BW320" i="14"/>
  <c r="BV320" i="14"/>
  <c r="BU320" i="14"/>
  <c r="BT320" i="14"/>
  <c r="BS320" i="14"/>
  <c r="BQ320" i="14" s="1"/>
  <c r="BY319" i="14"/>
  <c r="BX319" i="14"/>
  <c r="BW319" i="14"/>
  <c r="BV319" i="14"/>
  <c r="BU319" i="14"/>
  <c r="BT319" i="14"/>
  <c r="BS319" i="14"/>
  <c r="BQ319" i="14" s="1"/>
  <c r="BY318" i="14"/>
  <c r="BX318" i="14"/>
  <c r="BW318" i="14"/>
  <c r="BV318" i="14"/>
  <c r="BU318" i="14"/>
  <c r="BT318" i="14"/>
  <c r="BS318" i="14"/>
  <c r="BQ318" i="14" s="1"/>
  <c r="BY317" i="14"/>
  <c r="BX317" i="14"/>
  <c r="BW317" i="14"/>
  <c r="BV317" i="14"/>
  <c r="BU317" i="14"/>
  <c r="BT317" i="14"/>
  <c r="BS317" i="14"/>
  <c r="BQ317" i="14" s="1"/>
  <c r="BY316" i="14"/>
  <c r="BX316" i="14"/>
  <c r="BW316" i="14"/>
  <c r="BV316" i="14"/>
  <c r="BU316" i="14"/>
  <c r="BT316" i="14"/>
  <c r="BS316" i="14"/>
  <c r="BQ316" i="14" s="1"/>
  <c r="BY315" i="14"/>
  <c r="BX315" i="14"/>
  <c r="BW315" i="14"/>
  <c r="BV315" i="14"/>
  <c r="BU315" i="14"/>
  <c r="BT315" i="14"/>
  <c r="BS315" i="14"/>
  <c r="BQ315" i="14" s="1"/>
  <c r="BY314" i="14"/>
  <c r="BX314" i="14"/>
  <c r="BW314" i="14"/>
  <c r="BV314" i="14"/>
  <c r="BU314" i="14"/>
  <c r="BT314" i="14"/>
  <c r="BS314" i="14"/>
  <c r="BQ314" i="14" s="1"/>
  <c r="BY313" i="14"/>
  <c r="BX313" i="14"/>
  <c r="BW313" i="14"/>
  <c r="BV313" i="14"/>
  <c r="BU313" i="14"/>
  <c r="BT313" i="14"/>
  <c r="BS313" i="14"/>
  <c r="BQ313" i="14" s="1"/>
  <c r="BY312" i="14"/>
  <c r="BX312" i="14"/>
  <c r="BW312" i="14"/>
  <c r="BV312" i="14"/>
  <c r="BU312" i="14"/>
  <c r="BT312" i="14"/>
  <c r="BS312" i="14"/>
  <c r="BQ312" i="14" s="1"/>
  <c r="BY311" i="14"/>
  <c r="BX311" i="14"/>
  <c r="BW311" i="14"/>
  <c r="BV311" i="14"/>
  <c r="BU311" i="14"/>
  <c r="BT311" i="14"/>
  <c r="BS311" i="14"/>
  <c r="BQ311" i="14" s="1"/>
  <c r="BY310" i="14"/>
  <c r="BX310" i="14"/>
  <c r="BW310" i="14"/>
  <c r="BV310" i="14"/>
  <c r="BU310" i="14"/>
  <c r="BT310" i="14"/>
  <c r="BS310" i="14"/>
  <c r="BQ310" i="14" s="1"/>
  <c r="BY309" i="14"/>
  <c r="BX309" i="14"/>
  <c r="BW309" i="14"/>
  <c r="BV309" i="14"/>
  <c r="BU309" i="14"/>
  <c r="BT309" i="14"/>
  <c r="BS309" i="14"/>
  <c r="BQ309" i="14" s="1"/>
  <c r="BY308" i="14"/>
  <c r="BX308" i="14"/>
  <c r="BW308" i="14"/>
  <c r="BV308" i="14"/>
  <c r="BU308" i="14"/>
  <c r="BT308" i="14"/>
  <c r="BS308" i="14"/>
  <c r="BQ308" i="14" s="1"/>
  <c r="BY307" i="14"/>
  <c r="BX307" i="14"/>
  <c r="BW307" i="14"/>
  <c r="BV307" i="14"/>
  <c r="BU307" i="14"/>
  <c r="BT307" i="14"/>
  <c r="BS307" i="14"/>
  <c r="BQ307" i="14" s="1"/>
  <c r="BY306" i="14"/>
  <c r="BX306" i="14"/>
  <c r="BW306" i="14"/>
  <c r="BV306" i="14"/>
  <c r="BU306" i="14"/>
  <c r="BT306" i="14"/>
  <c r="BS306" i="14"/>
  <c r="BQ306" i="14" s="1"/>
  <c r="BY305" i="14"/>
  <c r="BX305" i="14"/>
  <c r="BW305" i="14"/>
  <c r="BV305" i="14"/>
  <c r="BU305" i="14"/>
  <c r="BT305" i="14"/>
  <c r="BS305" i="14"/>
  <c r="BQ305" i="14" s="1"/>
  <c r="BY304" i="14"/>
  <c r="BX304" i="14"/>
  <c r="BW304" i="14"/>
  <c r="BV304" i="14"/>
  <c r="BU304" i="14"/>
  <c r="BT304" i="14"/>
  <c r="BS304" i="14"/>
  <c r="BQ304" i="14" s="1"/>
  <c r="BY303" i="14"/>
  <c r="BX303" i="14"/>
  <c r="BW303" i="14"/>
  <c r="BV303" i="14"/>
  <c r="BU303" i="14"/>
  <c r="BT303" i="14"/>
  <c r="BS303" i="14"/>
  <c r="BQ303" i="14" s="1"/>
  <c r="BY302" i="14"/>
  <c r="BX302" i="14"/>
  <c r="BW302" i="14"/>
  <c r="BV302" i="14"/>
  <c r="BU302" i="14"/>
  <c r="BT302" i="14"/>
  <c r="BS302" i="14"/>
  <c r="BQ302" i="14" s="1"/>
  <c r="BY301" i="14"/>
  <c r="BX301" i="14"/>
  <c r="BW301" i="14"/>
  <c r="BV301" i="14"/>
  <c r="BU301" i="14"/>
  <c r="BT301" i="14"/>
  <c r="BS301" i="14"/>
  <c r="BQ301" i="14" s="1"/>
  <c r="BY300" i="14"/>
  <c r="BX300" i="14"/>
  <c r="BW300" i="14"/>
  <c r="BV300" i="14"/>
  <c r="BU300" i="14"/>
  <c r="BT300" i="14"/>
  <c r="BS300" i="14"/>
  <c r="BQ300" i="14"/>
  <c r="BY299" i="14"/>
  <c r="BX299" i="14"/>
  <c r="BW299" i="14"/>
  <c r="BV299" i="14"/>
  <c r="BU299" i="14"/>
  <c r="BT299" i="14"/>
  <c r="BS299" i="14"/>
  <c r="BQ299" i="14"/>
  <c r="BY298" i="14"/>
  <c r="BX298" i="14"/>
  <c r="BW298" i="14"/>
  <c r="BV298" i="14"/>
  <c r="BU298" i="14"/>
  <c r="BT298" i="14"/>
  <c r="BS298" i="14"/>
  <c r="BQ298" i="14" s="1"/>
  <c r="BY297" i="14"/>
  <c r="BX297" i="14"/>
  <c r="BW297" i="14"/>
  <c r="BV297" i="14"/>
  <c r="BU297" i="14"/>
  <c r="BT297" i="14"/>
  <c r="BS297" i="14"/>
  <c r="BQ297" i="14" s="1"/>
  <c r="BY296" i="14"/>
  <c r="BX296" i="14"/>
  <c r="BW296" i="14"/>
  <c r="BV296" i="14"/>
  <c r="BU296" i="14"/>
  <c r="BT296" i="14"/>
  <c r="BS296" i="14"/>
  <c r="BQ296" i="14" s="1"/>
  <c r="BY295" i="14"/>
  <c r="BX295" i="14"/>
  <c r="BW295" i="14"/>
  <c r="BV295" i="14"/>
  <c r="BU295" i="14"/>
  <c r="BT295" i="14"/>
  <c r="BS295" i="14"/>
  <c r="BQ295" i="14" s="1"/>
  <c r="BY294" i="14"/>
  <c r="BX294" i="14"/>
  <c r="BW294" i="14"/>
  <c r="BV294" i="14"/>
  <c r="BU294" i="14"/>
  <c r="BT294" i="14"/>
  <c r="BS294" i="14"/>
  <c r="BQ294" i="14" s="1"/>
  <c r="BY293" i="14"/>
  <c r="BX293" i="14"/>
  <c r="BW293" i="14"/>
  <c r="BV293" i="14"/>
  <c r="BU293" i="14"/>
  <c r="BT293" i="14"/>
  <c r="BS293" i="14"/>
  <c r="BQ293" i="14" s="1"/>
  <c r="BY292" i="14"/>
  <c r="BX292" i="14"/>
  <c r="BW292" i="14"/>
  <c r="BV292" i="14"/>
  <c r="BU292" i="14"/>
  <c r="BT292" i="14"/>
  <c r="BS292" i="14"/>
  <c r="BQ292" i="14" s="1"/>
  <c r="BY291" i="14"/>
  <c r="BX291" i="14"/>
  <c r="BW291" i="14"/>
  <c r="BV291" i="14"/>
  <c r="BU291" i="14"/>
  <c r="BT291" i="14"/>
  <c r="BS291" i="14"/>
  <c r="BQ291" i="14" s="1"/>
  <c r="BY290" i="14"/>
  <c r="BX290" i="14"/>
  <c r="BW290" i="14"/>
  <c r="BV290" i="14"/>
  <c r="BU290" i="14"/>
  <c r="BT290" i="14"/>
  <c r="BS290" i="14"/>
  <c r="BQ290" i="14" s="1"/>
  <c r="BY289" i="14"/>
  <c r="BX289" i="14"/>
  <c r="BW289" i="14"/>
  <c r="BV289" i="14"/>
  <c r="BU289" i="14"/>
  <c r="BT289" i="14"/>
  <c r="BS289" i="14"/>
  <c r="BQ289" i="14" s="1"/>
  <c r="BY288" i="14"/>
  <c r="BX288" i="14"/>
  <c r="BW288" i="14"/>
  <c r="BV288" i="14"/>
  <c r="BU288" i="14"/>
  <c r="BT288" i="14"/>
  <c r="BS288" i="14"/>
  <c r="BQ288" i="14"/>
  <c r="BY287" i="14"/>
  <c r="BX287" i="14"/>
  <c r="BW287" i="14"/>
  <c r="BV287" i="14"/>
  <c r="BU287" i="14"/>
  <c r="BT287" i="14"/>
  <c r="BS287" i="14"/>
  <c r="BQ287" i="14"/>
  <c r="BY286" i="14"/>
  <c r="BX286" i="14"/>
  <c r="BW286" i="14"/>
  <c r="BV286" i="14"/>
  <c r="BU286" i="14"/>
  <c r="BT286" i="14"/>
  <c r="BS286" i="14"/>
  <c r="BQ286" i="14" s="1"/>
  <c r="BY285" i="14"/>
  <c r="BX285" i="14"/>
  <c r="BW285" i="14"/>
  <c r="BV285" i="14"/>
  <c r="BU285" i="14"/>
  <c r="BT285" i="14"/>
  <c r="BS285" i="14"/>
  <c r="BQ285" i="14" s="1"/>
  <c r="BY284" i="14"/>
  <c r="BX284" i="14"/>
  <c r="BW284" i="14"/>
  <c r="BV284" i="14"/>
  <c r="BU284" i="14"/>
  <c r="BT284" i="14"/>
  <c r="BS284" i="14"/>
  <c r="BQ284" i="14" s="1"/>
  <c r="BY283" i="14"/>
  <c r="BX283" i="14"/>
  <c r="BW283" i="14"/>
  <c r="BV283" i="14"/>
  <c r="BU283" i="14"/>
  <c r="BT283" i="14"/>
  <c r="BS283" i="14"/>
  <c r="BQ283" i="14" s="1"/>
  <c r="BY282" i="14"/>
  <c r="BX282" i="14"/>
  <c r="BW282" i="14"/>
  <c r="BV282" i="14"/>
  <c r="BU282" i="14"/>
  <c r="BT282" i="14"/>
  <c r="BS282" i="14"/>
  <c r="BQ282" i="14" s="1"/>
  <c r="BY281" i="14"/>
  <c r="BX281" i="14"/>
  <c r="BW281" i="14"/>
  <c r="BV281" i="14"/>
  <c r="BU281" i="14"/>
  <c r="BT281" i="14"/>
  <c r="BS281" i="14"/>
  <c r="BQ281" i="14" s="1"/>
  <c r="BY280" i="14"/>
  <c r="BX280" i="14"/>
  <c r="BW280" i="14"/>
  <c r="BV280" i="14"/>
  <c r="BU280" i="14"/>
  <c r="BT280" i="14"/>
  <c r="BS280" i="14"/>
  <c r="BQ280" i="14" s="1"/>
  <c r="BY279" i="14"/>
  <c r="BX279" i="14"/>
  <c r="BW279" i="14"/>
  <c r="BV279" i="14"/>
  <c r="BU279" i="14"/>
  <c r="BT279" i="14"/>
  <c r="BS279" i="14"/>
  <c r="BQ279" i="14" s="1"/>
  <c r="BY278" i="14"/>
  <c r="BX278" i="14"/>
  <c r="BW278" i="14"/>
  <c r="BV278" i="14"/>
  <c r="BU278" i="14"/>
  <c r="BT278" i="14"/>
  <c r="BS278" i="14"/>
  <c r="BQ278" i="14" s="1"/>
  <c r="BY277" i="14"/>
  <c r="BX277" i="14"/>
  <c r="BW277" i="14"/>
  <c r="BV277" i="14"/>
  <c r="BU277" i="14"/>
  <c r="BT277" i="14"/>
  <c r="BS277" i="14"/>
  <c r="BQ277" i="14" s="1"/>
  <c r="BY276" i="14"/>
  <c r="BX276" i="14"/>
  <c r="BW276" i="14"/>
  <c r="BV276" i="14"/>
  <c r="BU276" i="14"/>
  <c r="BT276" i="14"/>
  <c r="BS276" i="14"/>
  <c r="BQ276" i="14" s="1"/>
  <c r="BY275" i="14"/>
  <c r="BX275" i="14"/>
  <c r="BW275" i="14"/>
  <c r="BV275" i="14"/>
  <c r="BU275" i="14"/>
  <c r="BT275" i="14"/>
  <c r="BS275" i="14"/>
  <c r="BQ275" i="14" s="1"/>
  <c r="BY274" i="14"/>
  <c r="BX274" i="14"/>
  <c r="BW274" i="14"/>
  <c r="BV274" i="14"/>
  <c r="BU274" i="14"/>
  <c r="BT274" i="14"/>
  <c r="BS274" i="14"/>
  <c r="BQ274" i="14" s="1"/>
  <c r="BY273" i="14"/>
  <c r="BX273" i="14"/>
  <c r="BW273" i="14"/>
  <c r="BV273" i="14"/>
  <c r="BU273" i="14"/>
  <c r="BT273" i="14"/>
  <c r="BS273" i="14"/>
  <c r="BQ273" i="14" s="1"/>
  <c r="BY272" i="14"/>
  <c r="BX272" i="14"/>
  <c r="BW272" i="14"/>
  <c r="BV272" i="14"/>
  <c r="BU272" i="14"/>
  <c r="BT272" i="14"/>
  <c r="BS272" i="14"/>
  <c r="BQ272" i="14" s="1"/>
  <c r="BY271" i="14"/>
  <c r="BX271" i="14"/>
  <c r="BW271" i="14"/>
  <c r="BV271" i="14"/>
  <c r="BU271" i="14"/>
  <c r="BT271" i="14"/>
  <c r="BS271" i="14"/>
  <c r="BQ271" i="14" s="1"/>
  <c r="BY270" i="14"/>
  <c r="BX270" i="14"/>
  <c r="BW270" i="14"/>
  <c r="BV270" i="14"/>
  <c r="BU270" i="14"/>
  <c r="BT270" i="14"/>
  <c r="BS270" i="14"/>
  <c r="BQ270" i="14" s="1"/>
  <c r="BY269" i="14"/>
  <c r="BX269" i="14"/>
  <c r="BW269" i="14"/>
  <c r="BV269" i="14"/>
  <c r="BU269" i="14"/>
  <c r="BT269" i="14"/>
  <c r="BS269" i="14"/>
  <c r="BQ269" i="14" s="1"/>
  <c r="BY268" i="14"/>
  <c r="BX268" i="14"/>
  <c r="BW268" i="14"/>
  <c r="BV268" i="14"/>
  <c r="BU268" i="14"/>
  <c r="BT268" i="14"/>
  <c r="BS268" i="14"/>
  <c r="BQ268" i="14" s="1"/>
  <c r="BY267" i="14"/>
  <c r="BX267" i="14"/>
  <c r="BW267" i="14"/>
  <c r="BV267" i="14"/>
  <c r="BU267" i="14"/>
  <c r="BT267" i="14"/>
  <c r="BS267" i="14"/>
  <c r="BQ267" i="14" s="1"/>
  <c r="BY266" i="14"/>
  <c r="BX266" i="14"/>
  <c r="BW266" i="14"/>
  <c r="BV266" i="14"/>
  <c r="BU266" i="14"/>
  <c r="BT266" i="14"/>
  <c r="BS266" i="14"/>
  <c r="BQ266" i="14" s="1"/>
  <c r="BY265" i="14"/>
  <c r="BX265" i="14"/>
  <c r="BW265" i="14"/>
  <c r="BV265" i="14"/>
  <c r="BU265" i="14"/>
  <c r="BT265" i="14"/>
  <c r="BS265" i="14"/>
  <c r="BQ265" i="14" s="1"/>
  <c r="BY264" i="14"/>
  <c r="BX264" i="14"/>
  <c r="BW264" i="14"/>
  <c r="BV264" i="14"/>
  <c r="BU264" i="14"/>
  <c r="BT264" i="14"/>
  <c r="BS264" i="14"/>
  <c r="BQ264" i="14" s="1"/>
  <c r="BY263" i="14"/>
  <c r="BX263" i="14"/>
  <c r="BW263" i="14"/>
  <c r="BV263" i="14"/>
  <c r="BU263" i="14"/>
  <c r="BT263" i="14"/>
  <c r="BS263" i="14"/>
  <c r="BQ263" i="14" s="1"/>
  <c r="BY262" i="14"/>
  <c r="BX262" i="14"/>
  <c r="BW262" i="14"/>
  <c r="BV262" i="14"/>
  <c r="BU262" i="14"/>
  <c r="BT262" i="14"/>
  <c r="BS262" i="14"/>
  <c r="BQ262" i="14" s="1"/>
  <c r="BY261" i="14"/>
  <c r="BX261" i="14"/>
  <c r="BW261" i="14"/>
  <c r="BV261" i="14"/>
  <c r="BU261" i="14"/>
  <c r="BT261" i="14"/>
  <c r="BS261" i="14"/>
  <c r="BQ261" i="14" s="1"/>
  <c r="BY260" i="14"/>
  <c r="BX260" i="14"/>
  <c r="BW260" i="14"/>
  <c r="BV260" i="14"/>
  <c r="BU260" i="14"/>
  <c r="BT260" i="14"/>
  <c r="BS260" i="14"/>
  <c r="BQ260" i="14" s="1"/>
  <c r="BY259" i="14"/>
  <c r="BX259" i="14"/>
  <c r="BW259" i="14"/>
  <c r="BV259" i="14"/>
  <c r="BU259" i="14"/>
  <c r="BT259" i="14"/>
  <c r="BS259" i="14"/>
  <c r="BQ259" i="14" s="1"/>
  <c r="BY258" i="14"/>
  <c r="BX258" i="14"/>
  <c r="BW258" i="14"/>
  <c r="BV258" i="14"/>
  <c r="BU258" i="14"/>
  <c r="BT258" i="14"/>
  <c r="BS258" i="14"/>
  <c r="BQ258" i="14" s="1"/>
  <c r="BY257" i="14"/>
  <c r="BX257" i="14"/>
  <c r="BW257" i="14"/>
  <c r="BV257" i="14"/>
  <c r="BU257" i="14"/>
  <c r="BT257" i="14"/>
  <c r="BS257" i="14"/>
  <c r="BQ257" i="14" s="1"/>
  <c r="BY256" i="14"/>
  <c r="BX256" i="14"/>
  <c r="BW256" i="14"/>
  <c r="BV256" i="14"/>
  <c r="BU256" i="14"/>
  <c r="BT256" i="14"/>
  <c r="BS256" i="14"/>
  <c r="BQ256" i="14" s="1"/>
  <c r="BY255" i="14"/>
  <c r="BX255" i="14"/>
  <c r="BW255" i="14"/>
  <c r="BV255" i="14"/>
  <c r="BU255" i="14"/>
  <c r="BT255" i="14"/>
  <c r="BS255" i="14"/>
  <c r="BQ255" i="14" s="1"/>
  <c r="BY254" i="14"/>
  <c r="BX254" i="14"/>
  <c r="BW254" i="14"/>
  <c r="BV254" i="14"/>
  <c r="BU254" i="14"/>
  <c r="BT254" i="14"/>
  <c r="BS254" i="14"/>
  <c r="BQ254" i="14" s="1"/>
  <c r="BY253" i="14"/>
  <c r="BX253" i="14"/>
  <c r="BW253" i="14"/>
  <c r="BV253" i="14"/>
  <c r="BU253" i="14"/>
  <c r="BT253" i="14"/>
  <c r="BS253" i="14"/>
  <c r="BQ253" i="14" s="1"/>
  <c r="BY252" i="14"/>
  <c r="BX252" i="14"/>
  <c r="BW252" i="14"/>
  <c r="BV252" i="14"/>
  <c r="BU252" i="14"/>
  <c r="BT252" i="14"/>
  <c r="BS252" i="14"/>
  <c r="BQ252" i="14" s="1"/>
  <c r="BY251" i="14"/>
  <c r="BX251" i="14"/>
  <c r="BW251" i="14"/>
  <c r="BV251" i="14"/>
  <c r="BU251" i="14"/>
  <c r="BT251" i="14"/>
  <c r="BS251" i="14"/>
  <c r="BQ251" i="14" s="1"/>
  <c r="BY250" i="14"/>
  <c r="BX250" i="14"/>
  <c r="BW250" i="14"/>
  <c r="BV250" i="14"/>
  <c r="BU250" i="14"/>
  <c r="BT250" i="14"/>
  <c r="BS250" i="14"/>
  <c r="BQ250" i="14" s="1"/>
  <c r="BY249" i="14"/>
  <c r="BX249" i="14"/>
  <c r="BW249" i="14"/>
  <c r="BV249" i="14"/>
  <c r="BU249" i="14"/>
  <c r="BT249" i="14"/>
  <c r="BS249" i="14"/>
  <c r="BQ249" i="14" s="1"/>
  <c r="BY248" i="14"/>
  <c r="BX248" i="14"/>
  <c r="BW248" i="14"/>
  <c r="BV248" i="14"/>
  <c r="BU248" i="14"/>
  <c r="BT248" i="14"/>
  <c r="BS248" i="14"/>
  <c r="BQ248" i="14" s="1"/>
  <c r="BY247" i="14"/>
  <c r="BX247" i="14"/>
  <c r="BW247" i="14"/>
  <c r="BV247" i="14"/>
  <c r="BU247" i="14"/>
  <c r="BT247" i="14"/>
  <c r="BS247" i="14"/>
  <c r="BQ247" i="14" s="1"/>
  <c r="BY246" i="14"/>
  <c r="BX246" i="14"/>
  <c r="BW246" i="14"/>
  <c r="BV246" i="14"/>
  <c r="BU246" i="14"/>
  <c r="BT246" i="14"/>
  <c r="BS246" i="14"/>
  <c r="BQ246" i="14" s="1"/>
  <c r="BY245" i="14"/>
  <c r="BX245" i="14"/>
  <c r="BW245" i="14"/>
  <c r="BV245" i="14"/>
  <c r="BU245" i="14"/>
  <c r="BT245" i="14"/>
  <c r="BS245" i="14"/>
  <c r="BQ245" i="14" s="1"/>
  <c r="BY244" i="14"/>
  <c r="BX244" i="14"/>
  <c r="BW244" i="14"/>
  <c r="BV244" i="14"/>
  <c r="BU244" i="14"/>
  <c r="BT244" i="14"/>
  <c r="BS244" i="14"/>
  <c r="BQ244" i="14" s="1"/>
  <c r="BY243" i="14"/>
  <c r="BX243" i="14"/>
  <c r="BW243" i="14"/>
  <c r="BV243" i="14"/>
  <c r="BU243" i="14"/>
  <c r="BT243" i="14"/>
  <c r="BS243" i="14"/>
  <c r="BQ243" i="14" s="1"/>
  <c r="BY242" i="14"/>
  <c r="BX242" i="14"/>
  <c r="BW242" i="14"/>
  <c r="BV242" i="14"/>
  <c r="BU242" i="14"/>
  <c r="BT242" i="14"/>
  <c r="BS242" i="14"/>
  <c r="BQ242" i="14" s="1"/>
  <c r="BY241" i="14"/>
  <c r="BX241" i="14"/>
  <c r="BW241" i="14"/>
  <c r="BV241" i="14"/>
  <c r="BU241" i="14"/>
  <c r="BT241" i="14"/>
  <c r="BS241" i="14"/>
  <c r="BQ241" i="14" s="1"/>
  <c r="BY240" i="14"/>
  <c r="BX240" i="14"/>
  <c r="BW240" i="14"/>
  <c r="BV240" i="14"/>
  <c r="BU240" i="14"/>
  <c r="BT240" i="14"/>
  <c r="BS240" i="14"/>
  <c r="BQ240" i="14" s="1"/>
  <c r="BY239" i="14"/>
  <c r="BX239" i="14"/>
  <c r="BW239" i="14"/>
  <c r="BV239" i="14"/>
  <c r="BU239" i="14"/>
  <c r="BT239" i="14"/>
  <c r="BS239" i="14"/>
  <c r="BQ239" i="14" s="1"/>
  <c r="BY238" i="14"/>
  <c r="BX238" i="14"/>
  <c r="BW238" i="14"/>
  <c r="BV238" i="14"/>
  <c r="BU238" i="14"/>
  <c r="BT238" i="14"/>
  <c r="BS238" i="14"/>
  <c r="BQ238" i="14" s="1"/>
  <c r="BY237" i="14"/>
  <c r="BX237" i="14"/>
  <c r="BW237" i="14"/>
  <c r="BV237" i="14"/>
  <c r="BU237" i="14"/>
  <c r="BT237" i="14"/>
  <c r="BS237" i="14"/>
  <c r="BQ237" i="14" s="1"/>
  <c r="BY236" i="14"/>
  <c r="BX236" i="14"/>
  <c r="BW236" i="14"/>
  <c r="BV236" i="14"/>
  <c r="BU236" i="14"/>
  <c r="BT236" i="14"/>
  <c r="BS236" i="14"/>
  <c r="BQ236" i="14" s="1"/>
  <c r="BY235" i="14"/>
  <c r="BX235" i="14"/>
  <c r="BW235" i="14"/>
  <c r="BV235" i="14"/>
  <c r="BU235" i="14"/>
  <c r="BT235" i="14"/>
  <c r="BS235" i="14"/>
  <c r="BQ235" i="14" s="1"/>
  <c r="BY234" i="14"/>
  <c r="BX234" i="14"/>
  <c r="BW234" i="14"/>
  <c r="BV234" i="14"/>
  <c r="BU234" i="14"/>
  <c r="BT234" i="14"/>
  <c r="BS234" i="14"/>
  <c r="BQ234" i="14" s="1"/>
  <c r="BY233" i="14"/>
  <c r="BX233" i="14"/>
  <c r="BW233" i="14"/>
  <c r="BV233" i="14"/>
  <c r="BU233" i="14"/>
  <c r="BT233" i="14"/>
  <c r="BS233" i="14"/>
  <c r="BQ233" i="14" s="1"/>
  <c r="BY232" i="14"/>
  <c r="BX232" i="14"/>
  <c r="BW232" i="14"/>
  <c r="BV232" i="14"/>
  <c r="BU232" i="14"/>
  <c r="BT232" i="14"/>
  <c r="BS232" i="14"/>
  <c r="BQ232" i="14" s="1"/>
  <c r="BY231" i="14"/>
  <c r="BX231" i="14"/>
  <c r="BW231" i="14"/>
  <c r="BV231" i="14"/>
  <c r="BU231" i="14"/>
  <c r="BT231" i="14"/>
  <c r="BS231" i="14"/>
  <c r="BQ231" i="14" s="1"/>
  <c r="BY230" i="14"/>
  <c r="BX230" i="14"/>
  <c r="BW230" i="14"/>
  <c r="BV230" i="14"/>
  <c r="BU230" i="14"/>
  <c r="BT230" i="14"/>
  <c r="BS230" i="14"/>
  <c r="BQ230" i="14" s="1"/>
  <c r="BY229" i="14"/>
  <c r="BX229" i="14"/>
  <c r="BW229" i="14"/>
  <c r="BV229" i="14"/>
  <c r="BU229" i="14"/>
  <c r="BT229" i="14"/>
  <c r="BS229" i="14"/>
  <c r="BQ229" i="14" s="1"/>
  <c r="BY228" i="14"/>
  <c r="BX228" i="14"/>
  <c r="BW228" i="14"/>
  <c r="BV228" i="14"/>
  <c r="BU228" i="14"/>
  <c r="BT228" i="14"/>
  <c r="BS228" i="14"/>
  <c r="BQ228" i="14" s="1"/>
  <c r="BY227" i="14"/>
  <c r="BX227" i="14"/>
  <c r="BW227" i="14"/>
  <c r="BV227" i="14"/>
  <c r="BU227" i="14"/>
  <c r="BT227" i="14"/>
  <c r="BS227" i="14"/>
  <c r="BQ227" i="14" s="1"/>
  <c r="BY226" i="14"/>
  <c r="BX226" i="14"/>
  <c r="BW226" i="14"/>
  <c r="BV226" i="14"/>
  <c r="BU226" i="14"/>
  <c r="BT226" i="14"/>
  <c r="BS226" i="14"/>
  <c r="BQ226" i="14" s="1"/>
  <c r="BY225" i="14"/>
  <c r="BX225" i="14"/>
  <c r="BW225" i="14"/>
  <c r="BV225" i="14"/>
  <c r="BU225" i="14"/>
  <c r="BT225" i="14"/>
  <c r="BS225" i="14"/>
  <c r="BQ225" i="14" s="1"/>
  <c r="BY224" i="14"/>
  <c r="BX224" i="14"/>
  <c r="BW224" i="14"/>
  <c r="BV224" i="14"/>
  <c r="BU224" i="14"/>
  <c r="BT224" i="14"/>
  <c r="BS224" i="14"/>
  <c r="BQ224" i="14" s="1"/>
  <c r="BY223" i="14"/>
  <c r="BX223" i="14"/>
  <c r="BW223" i="14"/>
  <c r="BV223" i="14"/>
  <c r="BU223" i="14"/>
  <c r="BT223" i="14"/>
  <c r="BS223" i="14"/>
  <c r="BQ223" i="14" s="1"/>
  <c r="BY222" i="14"/>
  <c r="BX222" i="14"/>
  <c r="BW222" i="14"/>
  <c r="BV222" i="14"/>
  <c r="BU222" i="14"/>
  <c r="BT222" i="14"/>
  <c r="BS222" i="14"/>
  <c r="BQ222" i="14" s="1"/>
  <c r="BY221" i="14"/>
  <c r="BX221" i="14"/>
  <c r="BW221" i="14"/>
  <c r="BV221" i="14"/>
  <c r="BU221" i="14"/>
  <c r="BT221" i="14"/>
  <c r="BS221" i="14"/>
  <c r="BQ221" i="14" s="1"/>
  <c r="BY220" i="14"/>
  <c r="BX220" i="14"/>
  <c r="BW220" i="14"/>
  <c r="BV220" i="14"/>
  <c r="BU220" i="14"/>
  <c r="BT220" i="14"/>
  <c r="BS220" i="14"/>
  <c r="BQ220" i="14" s="1"/>
  <c r="BY219" i="14"/>
  <c r="BX219" i="14"/>
  <c r="BW219" i="14"/>
  <c r="BV219" i="14"/>
  <c r="BU219" i="14"/>
  <c r="BT219" i="14"/>
  <c r="BS219" i="14"/>
  <c r="BQ219" i="14" s="1"/>
  <c r="BY218" i="14"/>
  <c r="BX218" i="14"/>
  <c r="BW218" i="14"/>
  <c r="BV218" i="14"/>
  <c r="BU218" i="14"/>
  <c r="BT218" i="14"/>
  <c r="BS218" i="14"/>
  <c r="BQ218" i="14" s="1"/>
  <c r="BY217" i="14"/>
  <c r="BX217" i="14"/>
  <c r="BW217" i="14"/>
  <c r="BV217" i="14"/>
  <c r="BU217" i="14"/>
  <c r="BT217" i="14"/>
  <c r="BS217" i="14"/>
  <c r="BQ217" i="14" s="1"/>
  <c r="BY216" i="14"/>
  <c r="BX216" i="14"/>
  <c r="BW216" i="14"/>
  <c r="BV216" i="14"/>
  <c r="BU216" i="14"/>
  <c r="BT216" i="14"/>
  <c r="BS216" i="14"/>
  <c r="BQ216" i="14" s="1"/>
  <c r="BY215" i="14"/>
  <c r="BX215" i="14"/>
  <c r="BW215" i="14"/>
  <c r="BV215" i="14"/>
  <c r="BU215" i="14"/>
  <c r="BT215" i="14"/>
  <c r="BS215" i="14"/>
  <c r="BQ215" i="14" s="1"/>
  <c r="BY214" i="14"/>
  <c r="BX214" i="14"/>
  <c r="BW214" i="14"/>
  <c r="BV214" i="14"/>
  <c r="BU214" i="14"/>
  <c r="BT214" i="14"/>
  <c r="BS214" i="14"/>
  <c r="BQ214" i="14" s="1"/>
  <c r="BY213" i="14"/>
  <c r="BX213" i="14"/>
  <c r="BW213" i="14"/>
  <c r="BV213" i="14"/>
  <c r="BU213" i="14"/>
  <c r="BT213" i="14"/>
  <c r="BS213" i="14"/>
  <c r="BQ213" i="14" s="1"/>
  <c r="BY212" i="14"/>
  <c r="BX212" i="14"/>
  <c r="BW212" i="14"/>
  <c r="BV212" i="14"/>
  <c r="BU212" i="14"/>
  <c r="BT212" i="14"/>
  <c r="BS212" i="14"/>
  <c r="BQ212" i="14" s="1"/>
  <c r="BY211" i="14"/>
  <c r="BX211" i="14"/>
  <c r="BW211" i="14"/>
  <c r="BV211" i="14"/>
  <c r="BU211" i="14"/>
  <c r="BT211" i="14"/>
  <c r="BS211" i="14"/>
  <c r="BQ211" i="14" s="1"/>
  <c r="BY210" i="14"/>
  <c r="BX210" i="14"/>
  <c r="BW210" i="14"/>
  <c r="BV210" i="14"/>
  <c r="BU210" i="14"/>
  <c r="BT210" i="14"/>
  <c r="BS210" i="14"/>
  <c r="BQ210" i="14" s="1"/>
  <c r="BY209" i="14"/>
  <c r="BX209" i="14"/>
  <c r="BW209" i="14"/>
  <c r="BV209" i="14"/>
  <c r="BU209" i="14"/>
  <c r="BT209" i="14"/>
  <c r="BS209" i="14"/>
  <c r="BQ209" i="14" s="1"/>
  <c r="BY208" i="14"/>
  <c r="BX208" i="14"/>
  <c r="BW208" i="14"/>
  <c r="BV208" i="14"/>
  <c r="BU208" i="14"/>
  <c r="BT208" i="14"/>
  <c r="BS208" i="14"/>
  <c r="BQ208" i="14" s="1"/>
  <c r="BY207" i="14"/>
  <c r="BX207" i="14"/>
  <c r="BW207" i="14"/>
  <c r="BV207" i="14"/>
  <c r="BU207" i="14"/>
  <c r="BT207" i="14"/>
  <c r="BS207" i="14"/>
  <c r="BQ207" i="14" s="1"/>
  <c r="BY206" i="14"/>
  <c r="BX206" i="14"/>
  <c r="BW206" i="14"/>
  <c r="BV206" i="14"/>
  <c r="BU206" i="14"/>
  <c r="BT206" i="14"/>
  <c r="BS206" i="14"/>
  <c r="BQ206" i="14" s="1"/>
  <c r="BY205" i="14"/>
  <c r="BX205" i="14"/>
  <c r="BW205" i="14"/>
  <c r="BV205" i="14"/>
  <c r="BU205" i="14"/>
  <c r="BT205" i="14"/>
  <c r="BS205" i="14"/>
  <c r="BQ205" i="14" s="1"/>
  <c r="BY204" i="14"/>
  <c r="BX204" i="14"/>
  <c r="BW204" i="14"/>
  <c r="BV204" i="14"/>
  <c r="BU204" i="14"/>
  <c r="BT204" i="14"/>
  <c r="BS204" i="14"/>
  <c r="BQ204" i="14" s="1"/>
  <c r="BY203" i="14"/>
  <c r="BX203" i="14"/>
  <c r="BW203" i="14"/>
  <c r="BV203" i="14"/>
  <c r="BU203" i="14"/>
  <c r="BT203" i="14"/>
  <c r="BS203" i="14"/>
  <c r="BQ203" i="14" s="1"/>
  <c r="BY202" i="14"/>
  <c r="BX202" i="14"/>
  <c r="BW202" i="14"/>
  <c r="BV202" i="14"/>
  <c r="BU202" i="14"/>
  <c r="BT202" i="14"/>
  <c r="BS202" i="14"/>
  <c r="BQ202" i="14" s="1"/>
  <c r="BY201" i="14"/>
  <c r="BX201" i="14"/>
  <c r="BW201" i="14"/>
  <c r="BV201" i="14"/>
  <c r="BU201" i="14"/>
  <c r="BT201" i="14"/>
  <c r="BS201" i="14"/>
  <c r="BQ201" i="14" s="1"/>
  <c r="BY200" i="14"/>
  <c r="BX200" i="14"/>
  <c r="BW200" i="14"/>
  <c r="BV200" i="14"/>
  <c r="BU200" i="14"/>
  <c r="BT200" i="14"/>
  <c r="BS200" i="14"/>
  <c r="BQ200" i="14" s="1"/>
  <c r="BY199" i="14"/>
  <c r="BX199" i="14"/>
  <c r="BW199" i="14"/>
  <c r="BV199" i="14"/>
  <c r="BU199" i="14"/>
  <c r="BT199" i="14"/>
  <c r="BS199" i="14"/>
  <c r="BQ199" i="14" s="1"/>
  <c r="BY198" i="14"/>
  <c r="BX198" i="14"/>
  <c r="BW198" i="14"/>
  <c r="BV198" i="14"/>
  <c r="BU198" i="14"/>
  <c r="BT198" i="14"/>
  <c r="BS198" i="14"/>
  <c r="BQ198" i="14" s="1"/>
  <c r="BY197" i="14"/>
  <c r="BX197" i="14"/>
  <c r="BW197" i="14"/>
  <c r="BV197" i="14"/>
  <c r="BU197" i="14"/>
  <c r="BT197" i="14"/>
  <c r="BS197" i="14"/>
  <c r="BQ197" i="14" s="1"/>
  <c r="BY196" i="14"/>
  <c r="BX196" i="14"/>
  <c r="BW196" i="14"/>
  <c r="BV196" i="14"/>
  <c r="BU196" i="14"/>
  <c r="BT196" i="14"/>
  <c r="BS196" i="14"/>
  <c r="BQ196" i="14" s="1"/>
  <c r="BY195" i="14"/>
  <c r="BX195" i="14"/>
  <c r="BW195" i="14"/>
  <c r="BV195" i="14"/>
  <c r="BU195" i="14"/>
  <c r="BT195" i="14"/>
  <c r="BS195" i="14"/>
  <c r="BQ195" i="14" s="1"/>
  <c r="BY194" i="14"/>
  <c r="BX194" i="14"/>
  <c r="BW194" i="14"/>
  <c r="BV194" i="14"/>
  <c r="BU194" i="14"/>
  <c r="BT194" i="14"/>
  <c r="BS194" i="14"/>
  <c r="BQ194" i="14" s="1"/>
  <c r="BY193" i="14"/>
  <c r="BX193" i="14"/>
  <c r="BW193" i="14"/>
  <c r="BV193" i="14"/>
  <c r="BU193" i="14"/>
  <c r="BT193" i="14"/>
  <c r="BS193" i="14"/>
  <c r="BQ193" i="14" s="1"/>
  <c r="BY192" i="14"/>
  <c r="BX192" i="14"/>
  <c r="BW192" i="14"/>
  <c r="BV192" i="14"/>
  <c r="BU192" i="14"/>
  <c r="BT192" i="14"/>
  <c r="BS192" i="14"/>
  <c r="BQ192" i="14" s="1"/>
  <c r="BY191" i="14"/>
  <c r="BX191" i="14"/>
  <c r="BW191" i="14"/>
  <c r="BV191" i="14"/>
  <c r="BU191" i="14"/>
  <c r="BT191" i="14"/>
  <c r="BS191" i="14"/>
  <c r="BQ191" i="14"/>
  <c r="BY190" i="14"/>
  <c r="BX190" i="14"/>
  <c r="BW190" i="14"/>
  <c r="BV190" i="14"/>
  <c r="BU190" i="14"/>
  <c r="BT190" i="14"/>
  <c r="BS190" i="14"/>
  <c r="BQ190" i="14"/>
  <c r="BY189" i="14"/>
  <c r="BX189" i="14"/>
  <c r="BW189" i="14"/>
  <c r="BV189" i="14"/>
  <c r="BU189" i="14"/>
  <c r="BT189" i="14"/>
  <c r="BS189" i="14"/>
  <c r="BQ189" i="14" s="1"/>
  <c r="BY188" i="14"/>
  <c r="BX188" i="14"/>
  <c r="BW188" i="14"/>
  <c r="BV188" i="14"/>
  <c r="BU188" i="14"/>
  <c r="BT188" i="14"/>
  <c r="BS188" i="14"/>
  <c r="BQ188" i="14" s="1"/>
  <c r="BY187" i="14"/>
  <c r="BX187" i="14"/>
  <c r="BW187" i="14"/>
  <c r="BV187" i="14"/>
  <c r="BU187" i="14"/>
  <c r="BT187" i="14"/>
  <c r="BS187" i="14"/>
  <c r="BQ187" i="14" s="1"/>
  <c r="BY186" i="14"/>
  <c r="BX186" i="14"/>
  <c r="BW186" i="14"/>
  <c r="BV186" i="14"/>
  <c r="BU186" i="14"/>
  <c r="BT186" i="14"/>
  <c r="BS186" i="14"/>
  <c r="BQ186" i="14" s="1"/>
  <c r="BY185" i="14"/>
  <c r="BX185" i="14"/>
  <c r="BW185" i="14"/>
  <c r="BV185" i="14"/>
  <c r="BU185" i="14"/>
  <c r="BT185" i="14"/>
  <c r="BS185" i="14"/>
  <c r="BQ185" i="14" s="1"/>
  <c r="BY184" i="14"/>
  <c r="BX184" i="14"/>
  <c r="BW184" i="14"/>
  <c r="BV184" i="14"/>
  <c r="BU184" i="14"/>
  <c r="BT184" i="14"/>
  <c r="BS184" i="14"/>
  <c r="BQ184" i="14" s="1"/>
  <c r="BY183" i="14"/>
  <c r="BX183" i="14"/>
  <c r="BW183" i="14"/>
  <c r="BV183" i="14"/>
  <c r="BU183" i="14"/>
  <c r="BT183" i="14"/>
  <c r="BS183" i="14"/>
  <c r="BQ183" i="14" s="1"/>
  <c r="BY182" i="14"/>
  <c r="BX182" i="14"/>
  <c r="BW182" i="14"/>
  <c r="BV182" i="14"/>
  <c r="BU182" i="14"/>
  <c r="BT182" i="14"/>
  <c r="BS182" i="14"/>
  <c r="BQ182" i="14" s="1"/>
  <c r="BY181" i="14"/>
  <c r="BX181" i="14"/>
  <c r="BW181" i="14"/>
  <c r="BV181" i="14"/>
  <c r="BU181" i="14"/>
  <c r="BT181" i="14"/>
  <c r="BS181" i="14"/>
  <c r="BQ181" i="14" s="1"/>
  <c r="BY180" i="14"/>
  <c r="BX180" i="14"/>
  <c r="BW180" i="14"/>
  <c r="BV180" i="14"/>
  <c r="BU180" i="14"/>
  <c r="BT180" i="14"/>
  <c r="BS180" i="14"/>
  <c r="BQ180" i="14" s="1"/>
  <c r="BY179" i="14"/>
  <c r="BX179" i="14"/>
  <c r="BW179" i="14"/>
  <c r="BV179" i="14"/>
  <c r="BU179" i="14"/>
  <c r="BT179" i="14"/>
  <c r="BS179" i="14"/>
  <c r="BQ179" i="14" s="1"/>
  <c r="BY178" i="14"/>
  <c r="BX178" i="14"/>
  <c r="BW178" i="14"/>
  <c r="BV178" i="14"/>
  <c r="BU178" i="14"/>
  <c r="BT178" i="14"/>
  <c r="BS178" i="14"/>
  <c r="BQ178" i="14" s="1"/>
  <c r="BY177" i="14"/>
  <c r="BX177" i="14"/>
  <c r="BW177" i="14"/>
  <c r="BV177" i="14"/>
  <c r="BU177" i="14"/>
  <c r="BT177" i="14"/>
  <c r="BS177" i="14"/>
  <c r="BQ177" i="14" s="1"/>
  <c r="BY176" i="14"/>
  <c r="BX176" i="14"/>
  <c r="BW176" i="14"/>
  <c r="BV176" i="14"/>
  <c r="BU176" i="14"/>
  <c r="BT176" i="14"/>
  <c r="BS176" i="14"/>
  <c r="BQ176" i="14" s="1"/>
  <c r="BY175" i="14"/>
  <c r="BX175" i="14"/>
  <c r="BW175" i="14"/>
  <c r="BV175" i="14"/>
  <c r="BU175" i="14"/>
  <c r="BT175" i="14"/>
  <c r="BS175" i="14"/>
  <c r="BQ175" i="14" s="1"/>
  <c r="BY174" i="14"/>
  <c r="BX174" i="14"/>
  <c r="BW174" i="14"/>
  <c r="BV174" i="14"/>
  <c r="BU174" i="14"/>
  <c r="BT174" i="14"/>
  <c r="BS174" i="14"/>
  <c r="BQ174" i="14" s="1"/>
  <c r="BY173" i="14"/>
  <c r="BX173" i="14"/>
  <c r="BW173" i="14"/>
  <c r="BV173" i="14"/>
  <c r="BU173" i="14"/>
  <c r="BT173" i="14"/>
  <c r="BS173" i="14"/>
  <c r="BQ173" i="14" s="1"/>
  <c r="BY172" i="14"/>
  <c r="BX172" i="14"/>
  <c r="BW172" i="14"/>
  <c r="BV172" i="14"/>
  <c r="BU172" i="14"/>
  <c r="BT172" i="14"/>
  <c r="BS172" i="14"/>
  <c r="BQ172" i="14" s="1"/>
  <c r="BY171" i="14"/>
  <c r="BX171" i="14"/>
  <c r="BW171" i="14"/>
  <c r="BV171" i="14"/>
  <c r="BU171" i="14"/>
  <c r="BT171" i="14"/>
  <c r="BS171" i="14"/>
  <c r="BQ171" i="14" s="1"/>
  <c r="BY170" i="14"/>
  <c r="BX170" i="14"/>
  <c r="BW170" i="14"/>
  <c r="BV170" i="14"/>
  <c r="BU170" i="14"/>
  <c r="BT170" i="14"/>
  <c r="BS170" i="14"/>
  <c r="BQ170" i="14" s="1"/>
  <c r="BY169" i="14"/>
  <c r="BX169" i="14"/>
  <c r="BW169" i="14"/>
  <c r="BV169" i="14"/>
  <c r="BU169" i="14"/>
  <c r="BT169" i="14"/>
  <c r="BS169" i="14"/>
  <c r="BQ169" i="14" s="1"/>
  <c r="BY168" i="14"/>
  <c r="BX168" i="14"/>
  <c r="BW168" i="14"/>
  <c r="BV168" i="14"/>
  <c r="BU168" i="14"/>
  <c r="BT168" i="14"/>
  <c r="BS168" i="14"/>
  <c r="BQ168" i="14" s="1"/>
  <c r="BY167" i="14"/>
  <c r="BX167" i="14"/>
  <c r="BW167" i="14"/>
  <c r="BV167" i="14"/>
  <c r="BU167" i="14"/>
  <c r="BT167" i="14"/>
  <c r="BS167" i="14"/>
  <c r="BQ167" i="14" s="1"/>
  <c r="BY166" i="14"/>
  <c r="BX166" i="14"/>
  <c r="BW166" i="14"/>
  <c r="BV166" i="14"/>
  <c r="BU166" i="14"/>
  <c r="BT166" i="14"/>
  <c r="BS166" i="14"/>
  <c r="BQ166" i="14" s="1"/>
  <c r="BY165" i="14"/>
  <c r="BX165" i="14"/>
  <c r="BW165" i="14"/>
  <c r="BV165" i="14"/>
  <c r="BU165" i="14"/>
  <c r="BT165" i="14"/>
  <c r="BS165" i="14"/>
  <c r="BQ165" i="14" s="1"/>
  <c r="BY164" i="14"/>
  <c r="BX164" i="14"/>
  <c r="BW164" i="14"/>
  <c r="BV164" i="14"/>
  <c r="BU164" i="14"/>
  <c r="BT164" i="14"/>
  <c r="BS164" i="14"/>
  <c r="BQ164" i="14" s="1"/>
  <c r="BY163" i="14"/>
  <c r="BX163" i="14"/>
  <c r="BW163" i="14"/>
  <c r="BV163" i="14"/>
  <c r="BU163" i="14"/>
  <c r="BT163" i="14"/>
  <c r="BS163" i="14"/>
  <c r="BQ163" i="14" s="1"/>
  <c r="BY162" i="14"/>
  <c r="BX162" i="14"/>
  <c r="BW162" i="14"/>
  <c r="BV162" i="14"/>
  <c r="BU162" i="14"/>
  <c r="BT162" i="14"/>
  <c r="BS162" i="14"/>
  <c r="BQ162" i="14" s="1"/>
  <c r="BY161" i="14"/>
  <c r="BX161" i="14"/>
  <c r="BW161" i="14"/>
  <c r="BV161" i="14"/>
  <c r="BU161" i="14"/>
  <c r="BT161" i="14"/>
  <c r="BS161" i="14"/>
  <c r="BQ161" i="14" s="1"/>
  <c r="BY160" i="14"/>
  <c r="BX160" i="14"/>
  <c r="BW160" i="14"/>
  <c r="BV160" i="14"/>
  <c r="BU160" i="14"/>
  <c r="BT160" i="14"/>
  <c r="BS160" i="14"/>
  <c r="BQ160" i="14" s="1"/>
  <c r="BY159" i="14"/>
  <c r="BX159" i="14"/>
  <c r="BW159" i="14"/>
  <c r="BV159" i="14"/>
  <c r="BU159" i="14"/>
  <c r="BT159" i="14"/>
  <c r="BS159" i="14"/>
  <c r="BQ159" i="14"/>
  <c r="BY158" i="14"/>
  <c r="BX158" i="14"/>
  <c r="BW158" i="14"/>
  <c r="BV158" i="14"/>
  <c r="BU158" i="14"/>
  <c r="BT158" i="14"/>
  <c r="BS158" i="14"/>
  <c r="BQ158" i="14"/>
  <c r="BY157" i="14"/>
  <c r="BX157" i="14"/>
  <c r="BW157" i="14"/>
  <c r="BV157" i="14"/>
  <c r="BU157" i="14"/>
  <c r="BT157" i="14"/>
  <c r="BS157" i="14"/>
  <c r="BQ157" i="14" s="1"/>
  <c r="BY156" i="14"/>
  <c r="BX156" i="14"/>
  <c r="BW156" i="14"/>
  <c r="BV156" i="14"/>
  <c r="BU156" i="14"/>
  <c r="BT156" i="14"/>
  <c r="BS156" i="14"/>
  <c r="BQ156" i="14" s="1"/>
  <c r="BY155" i="14"/>
  <c r="BX155" i="14"/>
  <c r="BW155" i="14"/>
  <c r="BV155" i="14"/>
  <c r="BU155" i="14"/>
  <c r="BT155" i="14"/>
  <c r="BS155" i="14"/>
  <c r="BQ155" i="14" s="1"/>
  <c r="BY154" i="14"/>
  <c r="BX154" i="14"/>
  <c r="BW154" i="14"/>
  <c r="BV154" i="14"/>
  <c r="BU154" i="14"/>
  <c r="BT154" i="14"/>
  <c r="BS154" i="14"/>
  <c r="BQ154" i="14" s="1"/>
  <c r="BY153" i="14"/>
  <c r="BX153" i="14"/>
  <c r="BW153" i="14"/>
  <c r="BV153" i="14"/>
  <c r="BU153" i="14"/>
  <c r="BT153" i="14"/>
  <c r="BS153" i="14"/>
  <c r="BQ153" i="14" s="1"/>
  <c r="BY152" i="14"/>
  <c r="BX152" i="14"/>
  <c r="BW152" i="14"/>
  <c r="BV152" i="14"/>
  <c r="BU152" i="14"/>
  <c r="BT152" i="14"/>
  <c r="BS152" i="14"/>
  <c r="BQ152" i="14" s="1"/>
  <c r="BY151" i="14"/>
  <c r="BX151" i="14"/>
  <c r="BW151" i="14"/>
  <c r="BV151" i="14"/>
  <c r="BU151" i="14"/>
  <c r="BT151" i="14"/>
  <c r="BS151" i="14"/>
  <c r="BQ151" i="14" s="1"/>
  <c r="BY150" i="14"/>
  <c r="BX150" i="14"/>
  <c r="BW150" i="14"/>
  <c r="BV150" i="14"/>
  <c r="BU150" i="14"/>
  <c r="BT150" i="14"/>
  <c r="BS150" i="14"/>
  <c r="BQ150" i="14" s="1"/>
  <c r="BY149" i="14"/>
  <c r="BX149" i="14"/>
  <c r="BW149" i="14"/>
  <c r="BV149" i="14"/>
  <c r="BU149" i="14"/>
  <c r="BT149" i="14"/>
  <c r="BS149" i="14"/>
  <c r="BQ149" i="14" s="1"/>
  <c r="BY148" i="14"/>
  <c r="BX148" i="14"/>
  <c r="BW148" i="14"/>
  <c r="BV148" i="14"/>
  <c r="BU148" i="14"/>
  <c r="BT148" i="14"/>
  <c r="BS148" i="14"/>
  <c r="BQ148" i="14" s="1"/>
  <c r="BY147" i="14"/>
  <c r="BX147" i="14"/>
  <c r="BW147" i="14"/>
  <c r="BV147" i="14"/>
  <c r="BU147" i="14"/>
  <c r="BT147" i="14"/>
  <c r="BS147" i="14"/>
  <c r="BQ147" i="14" s="1"/>
  <c r="BY146" i="14"/>
  <c r="BX146" i="14"/>
  <c r="BW146" i="14"/>
  <c r="BV146" i="14"/>
  <c r="BU146" i="14"/>
  <c r="BT146" i="14"/>
  <c r="BS146" i="14"/>
  <c r="BQ146" i="14" s="1"/>
  <c r="BY145" i="14"/>
  <c r="BX145" i="14"/>
  <c r="BW145" i="14"/>
  <c r="BV145" i="14"/>
  <c r="BU145" i="14"/>
  <c r="BT145" i="14"/>
  <c r="BS145" i="14"/>
  <c r="BQ145" i="14" s="1"/>
  <c r="BY144" i="14"/>
  <c r="BX144" i="14"/>
  <c r="BW144" i="14"/>
  <c r="BV144" i="14"/>
  <c r="BU144" i="14"/>
  <c r="BT144" i="14"/>
  <c r="BS144" i="14"/>
  <c r="BQ144" i="14" s="1"/>
  <c r="BY143" i="14"/>
  <c r="BX143" i="14"/>
  <c r="BW143" i="14"/>
  <c r="BV143" i="14"/>
  <c r="BU143" i="14"/>
  <c r="BT143" i="14"/>
  <c r="BS143" i="14"/>
  <c r="BQ143" i="14" s="1"/>
  <c r="BY142" i="14"/>
  <c r="BX142" i="14"/>
  <c r="BW142" i="14"/>
  <c r="BV142" i="14"/>
  <c r="BU142" i="14"/>
  <c r="BT142" i="14"/>
  <c r="BS142" i="14"/>
  <c r="BQ142" i="14" s="1"/>
  <c r="BY141" i="14"/>
  <c r="BX141" i="14"/>
  <c r="BW141" i="14"/>
  <c r="BV141" i="14"/>
  <c r="BU141" i="14"/>
  <c r="BT141" i="14"/>
  <c r="BS141" i="14"/>
  <c r="BQ141" i="14" s="1"/>
  <c r="BY140" i="14"/>
  <c r="BX140" i="14"/>
  <c r="BW140" i="14"/>
  <c r="BV140" i="14"/>
  <c r="BU140" i="14"/>
  <c r="BT140" i="14"/>
  <c r="BS140" i="14"/>
  <c r="BQ140" i="14" s="1"/>
  <c r="BY139" i="14"/>
  <c r="BX139" i="14"/>
  <c r="BW139" i="14"/>
  <c r="BV139" i="14"/>
  <c r="BU139" i="14"/>
  <c r="BT139" i="14"/>
  <c r="BS139" i="14"/>
  <c r="BQ139" i="14" s="1"/>
  <c r="BY138" i="14"/>
  <c r="BX138" i="14"/>
  <c r="BW138" i="14"/>
  <c r="BV138" i="14"/>
  <c r="BU138" i="14"/>
  <c r="BT138" i="14"/>
  <c r="BS138" i="14"/>
  <c r="BQ138" i="14" s="1"/>
  <c r="BY137" i="14"/>
  <c r="BX137" i="14"/>
  <c r="BW137" i="14"/>
  <c r="BV137" i="14"/>
  <c r="BU137" i="14"/>
  <c r="BT137" i="14"/>
  <c r="BS137" i="14"/>
  <c r="BQ137" i="14" s="1"/>
  <c r="BY136" i="14"/>
  <c r="BX136" i="14"/>
  <c r="BW136" i="14"/>
  <c r="BV136" i="14"/>
  <c r="BU136" i="14"/>
  <c r="BT136" i="14"/>
  <c r="BS136" i="14"/>
  <c r="BQ136" i="14" s="1"/>
  <c r="BY135" i="14"/>
  <c r="BX135" i="14"/>
  <c r="BW135" i="14"/>
  <c r="BV135" i="14"/>
  <c r="BU135" i="14"/>
  <c r="BT135" i="14"/>
  <c r="BS135" i="14"/>
  <c r="BQ135" i="14" s="1"/>
  <c r="BY134" i="14"/>
  <c r="BX134" i="14"/>
  <c r="BW134" i="14"/>
  <c r="BV134" i="14"/>
  <c r="BU134" i="14"/>
  <c r="BT134" i="14"/>
  <c r="BS134" i="14"/>
  <c r="BQ134" i="14" s="1"/>
  <c r="BY133" i="14"/>
  <c r="BX133" i="14"/>
  <c r="BW133" i="14"/>
  <c r="BV133" i="14"/>
  <c r="BU133" i="14"/>
  <c r="BT133" i="14"/>
  <c r="BS133" i="14"/>
  <c r="BQ133" i="14" s="1"/>
  <c r="BY132" i="14"/>
  <c r="BX132" i="14"/>
  <c r="BW132" i="14"/>
  <c r="BV132" i="14"/>
  <c r="BU132" i="14"/>
  <c r="BT132" i="14"/>
  <c r="BS132" i="14"/>
  <c r="BQ132" i="14" s="1"/>
  <c r="BY131" i="14"/>
  <c r="BX131" i="14"/>
  <c r="BW131" i="14"/>
  <c r="BV131" i="14"/>
  <c r="BU131" i="14"/>
  <c r="BT131" i="14"/>
  <c r="BS131" i="14"/>
  <c r="BQ131" i="14" s="1"/>
  <c r="BY130" i="14"/>
  <c r="BX130" i="14"/>
  <c r="BW130" i="14"/>
  <c r="BV130" i="14"/>
  <c r="BU130" i="14"/>
  <c r="BT130" i="14"/>
  <c r="BS130" i="14"/>
  <c r="BQ130" i="14" s="1"/>
  <c r="BY129" i="14"/>
  <c r="BX129" i="14"/>
  <c r="BW129" i="14"/>
  <c r="BV129" i="14"/>
  <c r="BU129" i="14"/>
  <c r="BT129" i="14"/>
  <c r="BS129" i="14"/>
  <c r="BQ129" i="14" s="1"/>
  <c r="BY128" i="14"/>
  <c r="BX128" i="14"/>
  <c r="BW128" i="14"/>
  <c r="BV128" i="14"/>
  <c r="BU128" i="14"/>
  <c r="BT128" i="14"/>
  <c r="BS128" i="14"/>
  <c r="BQ128" i="14" s="1"/>
  <c r="BY127" i="14"/>
  <c r="BX127" i="14"/>
  <c r="BW127" i="14"/>
  <c r="BV127" i="14"/>
  <c r="BU127" i="14"/>
  <c r="BT127" i="14"/>
  <c r="BS127" i="14"/>
  <c r="BQ127" i="14"/>
  <c r="BY126" i="14"/>
  <c r="BX126" i="14"/>
  <c r="BW126" i="14"/>
  <c r="BV126" i="14"/>
  <c r="BU126" i="14"/>
  <c r="BT126" i="14"/>
  <c r="BS126" i="14"/>
  <c r="BQ126" i="14"/>
  <c r="BY125" i="14"/>
  <c r="BX125" i="14"/>
  <c r="BW125" i="14"/>
  <c r="BV125" i="14"/>
  <c r="BU125" i="14"/>
  <c r="BT125" i="14"/>
  <c r="BS125" i="14"/>
  <c r="BQ125" i="14" s="1"/>
  <c r="BY124" i="14"/>
  <c r="BX124" i="14"/>
  <c r="BW124" i="14"/>
  <c r="BV124" i="14"/>
  <c r="BU124" i="14"/>
  <c r="BT124" i="14"/>
  <c r="BS124" i="14"/>
  <c r="BQ124" i="14" s="1"/>
  <c r="BY123" i="14"/>
  <c r="BX123" i="14"/>
  <c r="BW123" i="14"/>
  <c r="BV123" i="14"/>
  <c r="BU123" i="14"/>
  <c r="BT123" i="14"/>
  <c r="BS123" i="14"/>
  <c r="BQ123" i="14" s="1"/>
  <c r="BY122" i="14"/>
  <c r="BX122" i="14"/>
  <c r="BW122" i="14"/>
  <c r="BV122" i="14"/>
  <c r="BU122" i="14"/>
  <c r="BT122" i="14"/>
  <c r="BS122" i="14"/>
  <c r="BQ122" i="14" s="1"/>
  <c r="BY121" i="14"/>
  <c r="BX121" i="14"/>
  <c r="BW121" i="14"/>
  <c r="BV121" i="14"/>
  <c r="BU121" i="14"/>
  <c r="BT121" i="14"/>
  <c r="BS121" i="14"/>
  <c r="BQ121" i="14" s="1"/>
  <c r="BY120" i="14"/>
  <c r="BX120" i="14"/>
  <c r="BW120" i="14"/>
  <c r="BV120" i="14"/>
  <c r="BU120" i="14"/>
  <c r="BT120" i="14"/>
  <c r="BS120" i="14"/>
  <c r="BQ120" i="14" s="1"/>
  <c r="BY119" i="14"/>
  <c r="BX119" i="14"/>
  <c r="BW119" i="14"/>
  <c r="BV119" i="14"/>
  <c r="BU119" i="14"/>
  <c r="BT119" i="14"/>
  <c r="BS119" i="14"/>
  <c r="BQ119" i="14" s="1"/>
  <c r="BY118" i="14"/>
  <c r="BX118" i="14"/>
  <c r="BW118" i="14"/>
  <c r="BV118" i="14"/>
  <c r="BU118" i="14"/>
  <c r="BT118" i="14"/>
  <c r="BS118" i="14"/>
  <c r="BQ118" i="14" s="1"/>
  <c r="BY117" i="14"/>
  <c r="BX117" i="14"/>
  <c r="BW117" i="14"/>
  <c r="BV117" i="14"/>
  <c r="BU117" i="14"/>
  <c r="BT117" i="14"/>
  <c r="BS117" i="14"/>
  <c r="BQ117" i="14" s="1"/>
  <c r="BY116" i="14"/>
  <c r="BX116" i="14"/>
  <c r="BW116" i="14"/>
  <c r="BV116" i="14"/>
  <c r="BU116" i="14"/>
  <c r="BT116" i="14"/>
  <c r="BS116" i="14"/>
  <c r="BQ116" i="14" s="1"/>
  <c r="BY115" i="14"/>
  <c r="BX115" i="14"/>
  <c r="BW115" i="14"/>
  <c r="BV115" i="14"/>
  <c r="BU115" i="14"/>
  <c r="BT115" i="14"/>
  <c r="BS115" i="14"/>
  <c r="BQ115" i="14" s="1"/>
  <c r="BY114" i="14"/>
  <c r="BX114" i="14"/>
  <c r="BW114" i="14"/>
  <c r="BV114" i="14"/>
  <c r="BU114" i="14"/>
  <c r="BT114" i="14"/>
  <c r="BS114" i="14"/>
  <c r="BQ114" i="14" s="1"/>
  <c r="BY113" i="14"/>
  <c r="BX113" i="14"/>
  <c r="BW113" i="14"/>
  <c r="BV113" i="14"/>
  <c r="BU113" i="14"/>
  <c r="BT113" i="14"/>
  <c r="BS113" i="14"/>
  <c r="BQ113" i="14" s="1"/>
  <c r="BY112" i="14"/>
  <c r="BX112" i="14"/>
  <c r="BW112" i="14"/>
  <c r="BV112" i="14"/>
  <c r="BU112" i="14"/>
  <c r="BT112" i="14"/>
  <c r="BS112" i="14"/>
  <c r="BQ112" i="14" s="1"/>
  <c r="BY111" i="14"/>
  <c r="BX111" i="14"/>
  <c r="BW111" i="14"/>
  <c r="BV111" i="14"/>
  <c r="BU111" i="14"/>
  <c r="BT111" i="14"/>
  <c r="BS111" i="14"/>
  <c r="BQ111" i="14" s="1"/>
  <c r="BY110" i="14"/>
  <c r="BX110" i="14"/>
  <c r="BW110" i="14"/>
  <c r="BV110" i="14"/>
  <c r="BU110" i="14"/>
  <c r="BT110" i="14"/>
  <c r="BS110" i="14"/>
  <c r="BQ110" i="14" s="1"/>
  <c r="BY109" i="14"/>
  <c r="BX109" i="14"/>
  <c r="BW109" i="14"/>
  <c r="BV109" i="14"/>
  <c r="BU109" i="14"/>
  <c r="BT109" i="14"/>
  <c r="BS109" i="14"/>
  <c r="BQ109" i="14" s="1"/>
  <c r="AY109" i="14"/>
  <c r="AG109" i="14"/>
  <c r="J109" i="14"/>
  <c r="BY108" i="14"/>
  <c r="BX108" i="14"/>
  <c r="BW108" i="14"/>
  <c r="BV108" i="14"/>
  <c r="BU108" i="14"/>
  <c r="BT108" i="14"/>
  <c r="BS108" i="14"/>
  <c r="BQ108" i="14" s="1"/>
  <c r="AY108" i="14"/>
  <c r="AG108" i="14"/>
  <c r="J108" i="14"/>
  <c r="BY107" i="14"/>
  <c r="BX107" i="14"/>
  <c r="BW107" i="14"/>
  <c r="BV107" i="14"/>
  <c r="BU107" i="14"/>
  <c r="BT107" i="14"/>
  <c r="BS107" i="14"/>
  <c r="BQ107" i="14" s="1"/>
  <c r="AY107" i="14"/>
  <c r="AG107" i="14"/>
  <c r="J107" i="14"/>
  <c r="BY106" i="14"/>
  <c r="BX106" i="14"/>
  <c r="BW106" i="14"/>
  <c r="BV106" i="14"/>
  <c r="BU106" i="14"/>
  <c r="BT106" i="14"/>
  <c r="BS106" i="14"/>
  <c r="BQ106" i="14" s="1"/>
  <c r="AY106" i="14"/>
  <c r="AG106" i="14"/>
  <c r="J106" i="14"/>
  <c r="BY105" i="14"/>
  <c r="BX105" i="14"/>
  <c r="BW105" i="14"/>
  <c r="BV105" i="14"/>
  <c r="BU105" i="14"/>
  <c r="BT105" i="14"/>
  <c r="BS105" i="14"/>
  <c r="BQ105" i="14" s="1"/>
  <c r="AY105" i="14"/>
  <c r="AG105" i="14"/>
  <c r="J105" i="14"/>
  <c r="BY104" i="14"/>
  <c r="BX104" i="14"/>
  <c r="BW104" i="14"/>
  <c r="BV104" i="14"/>
  <c r="BU104" i="14"/>
  <c r="BT104" i="14"/>
  <c r="BS104" i="14"/>
  <c r="BQ104" i="14" s="1"/>
  <c r="AY104" i="14"/>
  <c r="AG104" i="14"/>
  <c r="J104" i="14"/>
  <c r="BY103" i="14"/>
  <c r="BX103" i="14"/>
  <c r="BW103" i="14"/>
  <c r="BV103" i="14"/>
  <c r="BU103" i="14"/>
  <c r="BT103" i="14"/>
  <c r="BS103" i="14"/>
  <c r="BQ103" i="14" s="1"/>
  <c r="AY103" i="14"/>
  <c r="AG103" i="14"/>
  <c r="J103" i="14"/>
  <c r="BY102" i="14"/>
  <c r="BX102" i="14"/>
  <c r="BW102" i="14"/>
  <c r="BV102" i="14"/>
  <c r="BU102" i="14"/>
  <c r="BT102" i="14"/>
  <c r="BS102" i="14"/>
  <c r="BQ102" i="14" s="1"/>
  <c r="AY102" i="14"/>
  <c r="AG102" i="14"/>
  <c r="J102" i="14"/>
  <c r="BY101" i="14"/>
  <c r="BX101" i="14"/>
  <c r="BW101" i="14"/>
  <c r="BV101" i="14"/>
  <c r="BU101" i="14"/>
  <c r="BT101" i="14"/>
  <c r="BS101" i="14"/>
  <c r="BQ101" i="14" s="1"/>
  <c r="AY101" i="14"/>
  <c r="AG101" i="14"/>
  <c r="J101" i="14"/>
  <c r="BY100" i="14"/>
  <c r="BX100" i="14"/>
  <c r="BW100" i="14"/>
  <c r="BV100" i="14"/>
  <c r="BU100" i="14"/>
  <c r="BT100" i="14"/>
  <c r="BS100" i="14"/>
  <c r="BQ100" i="14" s="1"/>
  <c r="AY100" i="14"/>
  <c r="AG100" i="14"/>
  <c r="J100" i="14"/>
  <c r="BY99" i="14"/>
  <c r="BX99" i="14"/>
  <c r="BW99" i="14"/>
  <c r="BV99" i="14"/>
  <c r="BU99" i="14"/>
  <c r="BT99" i="14"/>
  <c r="BS99" i="14"/>
  <c r="BQ99" i="14" s="1"/>
  <c r="AY99" i="14"/>
  <c r="AG99" i="14"/>
  <c r="J99" i="14"/>
  <c r="BY98" i="14"/>
  <c r="BX98" i="14"/>
  <c r="BW98" i="14"/>
  <c r="BV98" i="14"/>
  <c r="BU98" i="14"/>
  <c r="BT98" i="14"/>
  <c r="BS98" i="14"/>
  <c r="BQ98" i="14" s="1"/>
  <c r="AY98" i="14"/>
  <c r="AG98" i="14"/>
  <c r="J98" i="14"/>
  <c r="BY97" i="14"/>
  <c r="BX97" i="14"/>
  <c r="BW97" i="14"/>
  <c r="BV97" i="14"/>
  <c r="BU97" i="14"/>
  <c r="BT97" i="14"/>
  <c r="BS97" i="14"/>
  <c r="BQ97" i="14" s="1"/>
  <c r="AY97" i="14"/>
  <c r="AG97" i="14"/>
  <c r="J97" i="14"/>
  <c r="BY96" i="14"/>
  <c r="BX96" i="14"/>
  <c r="BW96" i="14"/>
  <c r="BV96" i="14"/>
  <c r="BU96" i="14"/>
  <c r="BT96" i="14"/>
  <c r="BS96" i="14"/>
  <c r="BQ96" i="14" s="1"/>
  <c r="AY96" i="14"/>
  <c r="AG96" i="14"/>
  <c r="J96" i="14"/>
  <c r="BY95" i="14"/>
  <c r="BX95" i="14"/>
  <c r="BW95" i="14"/>
  <c r="BV95" i="14"/>
  <c r="BU95" i="14"/>
  <c r="BT95" i="14"/>
  <c r="BS95" i="14"/>
  <c r="BQ95" i="14" s="1"/>
  <c r="AY95" i="14"/>
  <c r="AG95" i="14"/>
  <c r="J95" i="14"/>
  <c r="BY94" i="14"/>
  <c r="BX94" i="14"/>
  <c r="BW94" i="14"/>
  <c r="BV94" i="14"/>
  <c r="BU94" i="14"/>
  <c r="BT94" i="14"/>
  <c r="BS94" i="14"/>
  <c r="BQ94" i="14" s="1"/>
  <c r="AY94" i="14"/>
  <c r="AG94" i="14"/>
  <c r="J94" i="14"/>
  <c r="BY93" i="14"/>
  <c r="BX93" i="14"/>
  <c r="BW93" i="14"/>
  <c r="BV93" i="14"/>
  <c r="BU93" i="14"/>
  <c r="BT93" i="14"/>
  <c r="BS93" i="14"/>
  <c r="BQ93" i="14" s="1"/>
  <c r="AY93" i="14"/>
  <c r="AG93" i="14"/>
  <c r="J93" i="14"/>
  <c r="BY92" i="14"/>
  <c r="BX92" i="14"/>
  <c r="BW92" i="14"/>
  <c r="BV92" i="14"/>
  <c r="BU92" i="14"/>
  <c r="BT92" i="14"/>
  <c r="BS92" i="14"/>
  <c r="BQ92" i="14" s="1"/>
  <c r="AY92" i="14"/>
  <c r="AG92" i="14"/>
  <c r="J92" i="14"/>
  <c r="BY91" i="14"/>
  <c r="BX91" i="14"/>
  <c r="BW91" i="14"/>
  <c r="BV91" i="14"/>
  <c r="BU91" i="14"/>
  <c r="BT91" i="14"/>
  <c r="BS91" i="14"/>
  <c r="BQ91" i="14" s="1"/>
  <c r="AY91" i="14"/>
  <c r="AG91" i="14"/>
  <c r="J91" i="14"/>
  <c r="BY90" i="14"/>
  <c r="BX90" i="14"/>
  <c r="BW90" i="14"/>
  <c r="BV90" i="14"/>
  <c r="BU90" i="14"/>
  <c r="BT90" i="14"/>
  <c r="BS90" i="14"/>
  <c r="BQ90" i="14"/>
  <c r="AY90" i="14"/>
  <c r="AG90" i="14"/>
  <c r="J90" i="14"/>
  <c r="BY89" i="14"/>
  <c r="BX89" i="14"/>
  <c r="BW89" i="14"/>
  <c r="BV89" i="14"/>
  <c r="BU89" i="14"/>
  <c r="BT89" i="14"/>
  <c r="BS89" i="14"/>
  <c r="BQ89" i="14" s="1"/>
  <c r="AY89" i="14"/>
  <c r="AG89" i="14"/>
  <c r="J89" i="14"/>
  <c r="BY88" i="14"/>
  <c r="BX88" i="14"/>
  <c r="BW88" i="14"/>
  <c r="BV88" i="14"/>
  <c r="BU88" i="14"/>
  <c r="BT88" i="14"/>
  <c r="BS88" i="14"/>
  <c r="BQ88" i="14" s="1"/>
  <c r="AY88" i="14"/>
  <c r="AG88" i="14"/>
  <c r="J88" i="14"/>
  <c r="BY87" i="14"/>
  <c r="BX87" i="14"/>
  <c r="BW87" i="14"/>
  <c r="BV87" i="14"/>
  <c r="BU87" i="14"/>
  <c r="BT87" i="14"/>
  <c r="BS87" i="14"/>
  <c r="BQ87" i="14" s="1"/>
  <c r="AY87" i="14"/>
  <c r="AG87" i="14"/>
  <c r="J87" i="14"/>
  <c r="BY86" i="14"/>
  <c r="BX86" i="14"/>
  <c r="BW86" i="14"/>
  <c r="BV86" i="14"/>
  <c r="BU86" i="14"/>
  <c r="BT86" i="14"/>
  <c r="BS86" i="14"/>
  <c r="BQ86" i="14" s="1"/>
  <c r="AY86" i="14"/>
  <c r="AG86" i="14"/>
  <c r="J86" i="14"/>
  <c r="BY85" i="14"/>
  <c r="BX85" i="14"/>
  <c r="BW85" i="14"/>
  <c r="BV85" i="14"/>
  <c r="BU85" i="14"/>
  <c r="BT85" i="14"/>
  <c r="BS85" i="14"/>
  <c r="BQ85" i="14" s="1"/>
  <c r="AY85" i="14"/>
  <c r="AG85" i="14"/>
  <c r="J85" i="14"/>
  <c r="BY84" i="14"/>
  <c r="BX84" i="14"/>
  <c r="BW84" i="14"/>
  <c r="BV84" i="14"/>
  <c r="BU84" i="14"/>
  <c r="BT84" i="14"/>
  <c r="BS84" i="14"/>
  <c r="BQ84" i="14" s="1"/>
  <c r="AY84" i="14"/>
  <c r="AG84" i="14"/>
  <c r="J84" i="14"/>
  <c r="BY83" i="14"/>
  <c r="BX83" i="14"/>
  <c r="BW83" i="14"/>
  <c r="BV83" i="14"/>
  <c r="BU83" i="14"/>
  <c r="BT83" i="14"/>
  <c r="BS83" i="14"/>
  <c r="BQ83" i="14" s="1"/>
  <c r="AY83" i="14"/>
  <c r="AG83" i="14"/>
  <c r="J83" i="14"/>
  <c r="BY82" i="14"/>
  <c r="BX82" i="14"/>
  <c r="BW82" i="14"/>
  <c r="BV82" i="14"/>
  <c r="BU82" i="14"/>
  <c r="BT82" i="14"/>
  <c r="BS82" i="14"/>
  <c r="BQ82" i="14" s="1"/>
  <c r="AY82" i="14"/>
  <c r="AG82" i="14"/>
  <c r="J82" i="14"/>
  <c r="BY81" i="14"/>
  <c r="BX81" i="14"/>
  <c r="BW81" i="14"/>
  <c r="BV81" i="14"/>
  <c r="BU81" i="14"/>
  <c r="BT81" i="14"/>
  <c r="BS81" i="14"/>
  <c r="BQ81" i="14" s="1"/>
  <c r="AY81" i="14"/>
  <c r="AG81" i="14"/>
  <c r="J81" i="14"/>
  <c r="BY80" i="14"/>
  <c r="BX80" i="14"/>
  <c r="BW80" i="14"/>
  <c r="BV80" i="14"/>
  <c r="BU80" i="14"/>
  <c r="BT80" i="14"/>
  <c r="BS80" i="14"/>
  <c r="BQ80" i="14" s="1"/>
  <c r="AY80" i="14"/>
  <c r="AG80" i="14"/>
  <c r="J80" i="14"/>
  <c r="BY79" i="14"/>
  <c r="BX79" i="14"/>
  <c r="BW79" i="14"/>
  <c r="BV79" i="14"/>
  <c r="BU79" i="14"/>
  <c r="BT79" i="14"/>
  <c r="BS79" i="14"/>
  <c r="BQ79" i="14" s="1"/>
  <c r="AY79" i="14"/>
  <c r="AG79" i="14"/>
  <c r="J79" i="14"/>
  <c r="BY78" i="14"/>
  <c r="BX78" i="14"/>
  <c r="BW78" i="14"/>
  <c r="BV78" i="14"/>
  <c r="BU78" i="14"/>
  <c r="BT78" i="14"/>
  <c r="BS78" i="14"/>
  <c r="BQ78" i="14" s="1"/>
  <c r="AY78" i="14"/>
  <c r="AG78" i="14"/>
  <c r="J78" i="14"/>
  <c r="BY77" i="14"/>
  <c r="BX77" i="14"/>
  <c r="BW77" i="14"/>
  <c r="BV77" i="14"/>
  <c r="BU77" i="14"/>
  <c r="BT77" i="14"/>
  <c r="BS77" i="14"/>
  <c r="BQ77" i="14" s="1"/>
  <c r="AY77" i="14"/>
  <c r="AG77" i="14"/>
  <c r="J77" i="14"/>
  <c r="BY76" i="14"/>
  <c r="BX76" i="14"/>
  <c r="BW76" i="14"/>
  <c r="BV76" i="14"/>
  <c r="BU76" i="14"/>
  <c r="BT76" i="14"/>
  <c r="BS76" i="14"/>
  <c r="BQ76" i="14" s="1"/>
  <c r="AY76" i="14"/>
  <c r="AG76" i="14"/>
  <c r="J76" i="14"/>
  <c r="BY75" i="14"/>
  <c r="BX75" i="14"/>
  <c r="BW75" i="14"/>
  <c r="BV75" i="14"/>
  <c r="BU75" i="14"/>
  <c r="BT75" i="14"/>
  <c r="BS75" i="14"/>
  <c r="BQ75" i="14" s="1"/>
  <c r="AY75" i="14"/>
  <c r="AG75" i="14"/>
  <c r="J75" i="14"/>
  <c r="BY74" i="14"/>
  <c r="BX74" i="14"/>
  <c r="BW74" i="14"/>
  <c r="BV74" i="14"/>
  <c r="BU74" i="14"/>
  <c r="BT74" i="14"/>
  <c r="BS74" i="14"/>
  <c r="BQ74" i="14"/>
  <c r="AY74" i="14"/>
  <c r="AG74" i="14"/>
  <c r="J74" i="14"/>
  <c r="BY73" i="14"/>
  <c r="BX73" i="14"/>
  <c r="BW73" i="14"/>
  <c r="BV73" i="14"/>
  <c r="BU73" i="14"/>
  <c r="BT73" i="14"/>
  <c r="BS73" i="14"/>
  <c r="BQ73" i="14" s="1"/>
  <c r="AY73" i="14"/>
  <c r="AG73" i="14"/>
  <c r="J73" i="14"/>
  <c r="BY72" i="14"/>
  <c r="BX72" i="14"/>
  <c r="BW72" i="14"/>
  <c r="BV72" i="14"/>
  <c r="BU72" i="14"/>
  <c r="BT72" i="14"/>
  <c r="BS72" i="14"/>
  <c r="BQ72" i="14" s="1"/>
  <c r="AY72" i="14"/>
  <c r="AG72" i="14"/>
  <c r="J72" i="14"/>
  <c r="BY71" i="14"/>
  <c r="BX71" i="14"/>
  <c r="BW71" i="14"/>
  <c r="BV71" i="14"/>
  <c r="BU71" i="14"/>
  <c r="BT71" i="14"/>
  <c r="BS71" i="14"/>
  <c r="BQ71" i="14" s="1"/>
  <c r="AY71" i="14"/>
  <c r="AG71" i="14"/>
  <c r="J71" i="14"/>
  <c r="BY70" i="14"/>
  <c r="BX70" i="14"/>
  <c r="BW70" i="14"/>
  <c r="BV70" i="14"/>
  <c r="BU70" i="14"/>
  <c r="BT70" i="14"/>
  <c r="BS70" i="14"/>
  <c r="BQ70" i="14" s="1"/>
  <c r="AY70" i="14"/>
  <c r="AG70" i="14"/>
  <c r="J70" i="14"/>
  <c r="BY69" i="14"/>
  <c r="BX69" i="14"/>
  <c r="BW69" i="14"/>
  <c r="BV69" i="14"/>
  <c r="BU69" i="14"/>
  <c r="BT69" i="14"/>
  <c r="BS69" i="14"/>
  <c r="BQ69" i="14" s="1"/>
  <c r="AY69" i="14"/>
  <c r="AG69" i="14"/>
  <c r="J69" i="14"/>
  <c r="BY68" i="14"/>
  <c r="BX68" i="14"/>
  <c r="BW68" i="14"/>
  <c r="BV68" i="14"/>
  <c r="BU68" i="14"/>
  <c r="BT68" i="14"/>
  <c r="BS68" i="14"/>
  <c r="BQ68" i="14" s="1"/>
  <c r="AY68" i="14"/>
  <c r="AG68" i="14"/>
  <c r="J68" i="14"/>
  <c r="BY67" i="14"/>
  <c r="BX67" i="14"/>
  <c r="BW67" i="14"/>
  <c r="BV67" i="14"/>
  <c r="BU67" i="14"/>
  <c r="BT67" i="14"/>
  <c r="BS67" i="14"/>
  <c r="BQ67" i="14" s="1"/>
  <c r="AY67" i="14"/>
  <c r="AG67" i="14"/>
  <c r="J67" i="14"/>
  <c r="BY66" i="14"/>
  <c r="BX66" i="14"/>
  <c r="BW66" i="14"/>
  <c r="BV66" i="14"/>
  <c r="BU66" i="14"/>
  <c r="BT66" i="14"/>
  <c r="BS66" i="14"/>
  <c r="BQ66" i="14" s="1"/>
  <c r="AY66" i="14"/>
  <c r="AG66" i="14"/>
  <c r="J66" i="14"/>
  <c r="BY65" i="14"/>
  <c r="BX65" i="14"/>
  <c r="BW65" i="14"/>
  <c r="BV65" i="14"/>
  <c r="BU65" i="14"/>
  <c r="BT65" i="14"/>
  <c r="BS65" i="14"/>
  <c r="BQ65" i="14" s="1"/>
  <c r="AY65" i="14"/>
  <c r="AG65" i="14"/>
  <c r="J65" i="14"/>
  <c r="BY64" i="14"/>
  <c r="BX64" i="14"/>
  <c r="BW64" i="14"/>
  <c r="BV64" i="14"/>
  <c r="BU64" i="14"/>
  <c r="BT64" i="14"/>
  <c r="BS64" i="14"/>
  <c r="BQ64" i="14" s="1"/>
  <c r="AY64" i="14"/>
  <c r="AG64" i="14"/>
  <c r="J64" i="14"/>
  <c r="BY63" i="14"/>
  <c r="BX63" i="14"/>
  <c r="BW63" i="14"/>
  <c r="BV63" i="14"/>
  <c r="BU63" i="14"/>
  <c r="BT63" i="14"/>
  <c r="BS63" i="14"/>
  <c r="BQ63" i="14" s="1"/>
  <c r="AY63" i="14"/>
  <c r="AG63" i="14"/>
  <c r="J63" i="14"/>
  <c r="BY62" i="14"/>
  <c r="BX62" i="14"/>
  <c r="BW62" i="14"/>
  <c r="BV62" i="14"/>
  <c r="BU62" i="14"/>
  <c r="BT62" i="14"/>
  <c r="BS62" i="14"/>
  <c r="BQ62" i="14" s="1"/>
  <c r="AY62" i="14"/>
  <c r="AG62" i="14"/>
  <c r="J62" i="14"/>
  <c r="BY61" i="14"/>
  <c r="BX61" i="14"/>
  <c r="BW61" i="14"/>
  <c r="BV61" i="14"/>
  <c r="BU61" i="14"/>
  <c r="BT61" i="14"/>
  <c r="BS61" i="14"/>
  <c r="BQ61" i="14" s="1"/>
  <c r="AY61" i="14"/>
  <c r="AG61" i="14"/>
  <c r="J61" i="14"/>
  <c r="BY60" i="14"/>
  <c r="BX60" i="14"/>
  <c r="BW60" i="14"/>
  <c r="BV60" i="14"/>
  <c r="BU60" i="14"/>
  <c r="BT60" i="14"/>
  <c r="BS60" i="14"/>
  <c r="BQ60" i="14" s="1"/>
  <c r="AY60" i="14"/>
  <c r="AG60" i="14"/>
  <c r="J60" i="14"/>
  <c r="BY59" i="14"/>
  <c r="BX59" i="14"/>
  <c r="BW59" i="14"/>
  <c r="BV59" i="14"/>
  <c r="BU59" i="14"/>
  <c r="BT59" i="14"/>
  <c r="BS59" i="14"/>
  <c r="BQ59" i="14" s="1"/>
  <c r="AY59" i="14"/>
  <c r="AG59" i="14"/>
  <c r="J59" i="14"/>
  <c r="BY58" i="14"/>
  <c r="BX58" i="14"/>
  <c r="BW58" i="14"/>
  <c r="BV58" i="14"/>
  <c r="BU58" i="14"/>
  <c r="BT58" i="14"/>
  <c r="BS58" i="14"/>
  <c r="BQ58" i="14"/>
  <c r="AY58" i="14"/>
  <c r="AG58" i="14"/>
  <c r="J58" i="14"/>
  <c r="BY57" i="14"/>
  <c r="BX57" i="14"/>
  <c r="BW57" i="14"/>
  <c r="BV57" i="14"/>
  <c r="BU57" i="14"/>
  <c r="BT57" i="14"/>
  <c r="BS57" i="14"/>
  <c r="BQ57" i="14" s="1"/>
  <c r="AY57" i="14"/>
  <c r="AG57" i="14"/>
  <c r="J57" i="14"/>
  <c r="BY56" i="14"/>
  <c r="BX56" i="14"/>
  <c r="BW56" i="14"/>
  <c r="BV56" i="14"/>
  <c r="BU56" i="14"/>
  <c r="BT56" i="14"/>
  <c r="BS56" i="14"/>
  <c r="BQ56" i="14" s="1"/>
  <c r="AY56" i="14"/>
  <c r="AG56" i="14"/>
  <c r="J56" i="14"/>
  <c r="BY55" i="14"/>
  <c r="BX55" i="14"/>
  <c r="BW55" i="14"/>
  <c r="BV55" i="14"/>
  <c r="BU55" i="14"/>
  <c r="BT55" i="14"/>
  <c r="BS55" i="14"/>
  <c r="BQ55" i="14" s="1"/>
  <c r="AY55" i="14"/>
  <c r="AG55" i="14"/>
  <c r="J55" i="14"/>
  <c r="BY54" i="14"/>
  <c r="BX54" i="14"/>
  <c r="BW54" i="14"/>
  <c r="BV54" i="14"/>
  <c r="BU54" i="14"/>
  <c r="BT54" i="14"/>
  <c r="BS54" i="14"/>
  <c r="BQ54" i="14" s="1"/>
  <c r="AY54" i="14"/>
  <c r="AG54" i="14"/>
  <c r="J54" i="14"/>
  <c r="BY53" i="14"/>
  <c r="BX53" i="14"/>
  <c r="BW53" i="14"/>
  <c r="BV53" i="14"/>
  <c r="BU53" i="14"/>
  <c r="BT53" i="14"/>
  <c r="BS53" i="14"/>
  <c r="BQ53" i="14" s="1"/>
  <c r="AY53" i="14"/>
  <c r="AG53" i="14"/>
  <c r="J53" i="14"/>
  <c r="BY52" i="14"/>
  <c r="BX52" i="14"/>
  <c r="BW52" i="14"/>
  <c r="BV52" i="14"/>
  <c r="BU52" i="14"/>
  <c r="BT52" i="14"/>
  <c r="BS52" i="14"/>
  <c r="BQ52" i="14"/>
  <c r="AY52" i="14"/>
  <c r="AG52" i="14"/>
  <c r="J52" i="14"/>
  <c r="BY51" i="14"/>
  <c r="BX51" i="14"/>
  <c r="BW51" i="14"/>
  <c r="BV51" i="14"/>
  <c r="BU51" i="14"/>
  <c r="BT51" i="14"/>
  <c r="BS51" i="14"/>
  <c r="BQ51" i="14" s="1"/>
  <c r="AY51" i="14"/>
  <c r="AG51" i="14"/>
  <c r="J51" i="14"/>
  <c r="BY50" i="14"/>
  <c r="BX50" i="14"/>
  <c r="BW50" i="14"/>
  <c r="BV50" i="14"/>
  <c r="BU50" i="14"/>
  <c r="BT50" i="14"/>
  <c r="BS50" i="14"/>
  <c r="BQ50" i="14" s="1"/>
  <c r="AY50" i="14"/>
  <c r="AG50" i="14"/>
  <c r="J50" i="14"/>
  <c r="BY49" i="14"/>
  <c r="BX49" i="14"/>
  <c r="BW49" i="14"/>
  <c r="BV49" i="14"/>
  <c r="BU49" i="14"/>
  <c r="BT49" i="14"/>
  <c r="BS49" i="14"/>
  <c r="BQ49" i="14" s="1"/>
  <c r="AY49" i="14"/>
  <c r="AG49" i="14"/>
  <c r="J49" i="14"/>
  <c r="BY48" i="14"/>
  <c r="BX48" i="14"/>
  <c r="BW48" i="14"/>
  <c r="BV48" i="14"/>
  <c r="BU48" i="14"/>
  <c r="BT48" i="14"/>
  <c r="BS48" i="14"/>
  <c r="BQ48" i="14" s="1"/>
  <c r="AY48" i="14"/>
  <c r="AG48" i="14"/>
  <c r="J48" i="14"/>
  <c r="BY47" i="14"/>
  <c r="BX47" i="14"/>
  <c r="BW47" i="14"/>
  <c r="BV47" i="14"/>
  <c r="BU47" i="14"/>
  <c r="BT47" i="14"/>
  <c r="BS47" i="14"/>
  <c r="BQ47" i="14" s="1"/>
  <c r="AY47" i="14"/>
  <c r="AG47" i="14"/>
  <c r="J47" i="14"/>
  <c r="BY46" i="14"/>
  <c r="BX46" i="14"/>
  <c r="BW46" i="14"/>
  <c r="BV46" i="14"/>
  <c r="BU46" i="14"/>
  <c r="BT46" i="14"/>
  <c r="BS46" i="14"/>
  <c r="BQ46" i="14" s="1"/>
  <c r="AY46" i="14"/>
  <c r="AG46" i="14"/>
  <c r="J46" i="14"/>
  <c r="BY45" i="14"/>
  <c r="BX45" i="14"/>
  <c r="BW45" i="14"/>
  <c r="BV45" i="14"/>
  <c r="BU45" i="14"/>
  <c r="BT45" i="14"/>
  <c r="BS45" i="14"/>
  <c r="BQ45" i="14" s="1"/>
  <c r="AY45" i="14"/>
  <c r="AG45" i="14"/>
  <c r="J45" i="14"/>
  <c r="BY44" i="14"/>
  <c r="BX44" i="14"/>
  <c r="BW44" i="14"/>
  <c r="BV44" i="14"/>
  <c r="BU44" i="14"/>
  <c r="BT44" i="14"/>
  <c r="BS44" i="14"/>
  <c r="BQ44" i="14" s="1"/>
  <c r="AY44" i="14"/>
  <c r="AG44" i="14"/>
  <c r="J44" i="14"/>
  <c r="BY43" i="14"/>
  <c r="BX43" i="14"/>
  <c r="BW43" i="14"/>
  <c r="BV43" i="14"/>
  <c r="BU43" i="14"/>
  <c r="BT43" i="14"/>
  <c r="BS43" i="14"/>
  <c r="BQ43" i="14" s="1"/>
  <c r="AY43" i="14"/>
  <c r="AG43" i="14"/>
  <c r="J43" i="14"/>
  <c r="BY42" i="14"/>
  <c r="BX42" i="14"/>
  <c r="BW42" i="14"/>
  <c r="BV42" i="14"/>
  <c r="BU42" i="14"/>
  <c r="BT42" i="14"/>
  <c r="BS42" i="14"/>
  <c r="BQ42" i="14" s="1"/>
  <c r="AY42" i="14"/>
  <c r="AG42" i="14"/>
  <c r="J42" i="14"/>
  <c r="BY41" i="14"/>
  <c r="BX41" i="14"/>
  <c r="BW41" i="14"/>
  <c r="BV41" i="14"/>
  <c r="BU41" i="14"/>
  <c r="BT41" i="14"/>
  <c r="BS41" i="14"/>
  <c r="BQ41" i="14" s="1"/>
  <c r="AY41" i="14"/>
  <c r="AG41" i="14"/>
  <c r="J41" i="14"/>
  <c r="BY40" i="14"/>
  <c r="BX40" i="14"/>
  <c r="BW40" i="14"/>
  <c r="BV40" i="14"/>
  <c r="BU40" i="14"/>
  <c r="BT40" i="14"/>
  <c r="BS40" i="14"/>
  <c r="BQ40" i="14" s="1"/>
  <c r="AY40" i="14"/>
  <c r="AG40" i="14"/>
  <c r="J40" i="14"/>
  <c r="BY39" i="14"/>
  <c r="BX39" i="14"/>
  <c r="BW39" i="14"/>
  <c r="BV39" i="14"/>
  <c r="BU39" i="14"/>
  <c r="BT39" i="14"/>
  <c r="BS39" i="14"/>
  <c r="BQ39" i="14" s="1"/>
  <c r="AY39" i="14"/>
  <c r="AG39" i="14"/>
  <c r="J39" i="14"/>
  <c r="BY38" i="14"/>
  <c r="BX38" i="14"/>
  <c r="BW38" i="14"/>
  <c r="BV38" i="14"/>
  <c r="BU38" i="14"/>
  <c r="BT38" i="14"/>
  <c r="BS38" i="14"/>
  <c r="BQ38" i="14" s="1"/>
  <c r="AY38" i="14"/>
  <c r="AG38" i="14"/>
  <c r="J38" i="14"/>
  <c r="BY37" i="14"/>
  <c r="BX37" i="14"/>
  <c r="BW37" i="14"/>
  <c r="BV37" i="14"/>
  <c r="BU37" i="14"/>
  <c r="BT37" i="14"/>
  <c r="BS37" i="14"/>
  <c r="BQ37" i="14" s="1"/>
  <c r="AY37" i="14"/>
  <c r="AG37" i="14"/>
  <c r="J37" i="14"/>
  <c r="BY36" i="14"/>
  <c r="BX36" i="14"/>
  <c r="BW36" i="14"/>
  <c r="BV36" i="14"/>
  <c r="BU36" i="14"/>
  <c r="BT36" i="14"/>
  <c r="BS36" i="14"/>
  <c r="BQ36" i="14" s="1"/>
  <c r="AY36" i="14"/>
  <c r="AG36" i="14"/>
  <c r="J36" i="14"/>
  <c r="BY35" i="14"/>
  <c r="BX35" i="14"/>
  <c r="BW35" i="14"/>
  <c r="BV35" i="14"/>
  <c r="BU35" i="14"/>
  <c r="BT35" i="14"/>
  <c r="BS35" i="14"/>
  <c r="BQ35" i="14" s="1"/>
  <c r="AY35" i="14"/>
  <c r="AG35" i="14"/>
  <c r="J35" i="14"/>
  <c r="BY34" i="14"/>
  <c r="BX34" i="14"/>
  <c r="BW34" i="14"/>
  <c r="BV34" i="14"/>
  <c r="BU34" i="14"/>
  <c r="BT34" i="14"/>
  <c r="BS34" i="14"/>
  <c r="BQ34" i="14" s="1"/>
  <c r="AY34" i="14"/>
  <c r="AG34" i="14"/>
  <c r="J34" i="14"/>
  <c r="BY33" i="14"/>
  <c r="BX33" i="14"/>
  <c r="BW33" i="14"/>
  <c r="BV33" i="14"/>
  <c r="BU33" i="14"/>
  <c r="BT33" i="14"/>
  <c r="BS33" i="14"/>
  <c r="BQ33" i="14" s="1"/>
  <c r="AY33" i="14"/>
  <c r="AG33" i="14"/>
  <c r="J33" i="14"/>
  <c r="BY32" i="14"/>
  <c r="BX32" i="14"/>
  <c r="BW32" i="14"/>
  <c r="BV32" i="14"/>
  <c r="BU32" i="14"/>
  <c r="BT32" i="14"/>
  <c r="BS32" i="14"/>
  <c r="BQ32" i="14" s="1"/>
  <c r="AY32" i="14"/>
  <c r="AG32" i="14"/>
  <c r="J32" i="14"/>
  <c r="BY31" i="14"/>
  <c r="BX31" i="14"/>
  <c r="BW31" i="14"/>
  <c r="BV31" i="14"/>
  <c r="BU31" i="14"/>
  <c r="BT31" i="14"/>
  <c r="BS31" i="14"/>
  <c r="BQ31" i="14" s="1"/>
  <c r="AY31" i="14"/>
  <c r="AG31" i="14"/>
  <c r="J31" i="14"/>
  <c r="BY30" i="14"/>
  <c r="BX30" i="14"/>
  <c r="BW30" i="14"/>
  <c r="BV30" i="14"/>
  <c r="BU30" i="14"/>
  <c r="BT30" i="14"/>
  <c r="BS30" i="14"/>
  <c r="BQ30" i="14" s="1"/>
  <c r="AZ30" i="14"/>
  <c r="AZ31" i="14" s="1"/>
  <c r="AY30" i="14"/>
  <c r="AG30" i="14"/>
  <c r="J30" i="14"/>
  <c r="BY29" i="14"/>
  <c r="BX29" i="14"/>
  <c r="BW29" i="14"/>
  <c r="BV29" i="14"/>
  <c r="BU29" i="14"/>
  <c r="BT29" i="14"/>
  <c r="BS29" i="14"/>
  <c r="BE29" i="14"/>
  <c r="BD29" i="14"/>
  <c r="AY29" i="14"/>
  <c r="AG29" i="14"/>
  <c r="J29" i="14"/>
  <c r="BY28" i="14"/>
  <c r="BX28" i="14"/>
  <c r="BW28" i="14"/>
  <c r="BV28" i="14"/>
  <c r="BU28" i="14"/>
  <c r="BT28" i="14"/>
  <c r="BS28" i="14"/>
  <c r="AY28" i="14"/>
  <c r="AG28" i="14"/>
  <c r="J28" i="14"/>
  <c r="BY27" i="14"/>
  <c r="BX27" i="14"/>
  <c r="BW27" i="14"/>
  <c r="BV27" i="14"/>
  <c r="BU27" i="14"/>
  <c r="BT27" i="14"/>
  <c r="BS27" i="14"/>
  <c r="BQ27" i="14" s="1"/>
  <c r="AY27" i="14"/>
  <c r="AG27" i="14"/>
  <c r="J27" i="14"/>
  <c r="BY26" i="14"/>
  <c r="BX26" i="14"/>
  <c r="BW26" i="14"/>
  <c r="BV26" i="14"/>
  <c r="BU26" i="14"/>
  <c r="BT26" i="14"/>
  <c r="BS26" i="14"/>
  <c r="BQ26" i="14" s="1"/>
  <c r="AZ26" i="14"/>
  <c r="AZ27" i="14" s="1"/>
  <c r="AY26" i="14"/>
  <c r="AG26" i="14"/>
  <c r="J26" i="14"/>
  <c r="BY25" i="14"/>
  <c r="BX25" i="14"/>
  <c r="BW25" i="14"/>
  <c r="BV25" i="14"/>
  <c r="BU25" i="14"/>
  <c r="BT25" i="14"/>
  <c r="BS25" i="14"/>
  <c r="BQ25" i="14" s="1"/>
  <c r="BO25" i="14"/>
  <c r="BO26" i="14" s="1"/>
  <c r="BO27" i="14" s="1"/>
  <c r="BO28" i="14" s="1"/>
  <c r="BO29" i="14" s="1"/>
  <c r="BO30" i="14" s="1"/>
  <c r="BO31" i="14" s="1"/>
  <c r="BO32" i="14" s="1"/>
  <c r="BO33" i="14" s="1"/>
  <c r="BO34" i="14" s="1"/>
  <c r="BO35" i="14" s="1"/>
  <c r="BO36" i="14" s="1"/>
  <c r="BO37" i="14" s="1"/>
  <c r="BO38" i="14" s="1"/>
  <c r="BO39" i="14" s="1"/>
  <c r="BO40" i="14" s="1"/>
  <c r="BO41" i="14" s="1"/>
  <c r="BO42" i="14" s="1"/>
  <c r="BO43" i="14" s="1"/>
  <c r="BO44" i="14" s="1"/>
  <c r="BO45" i="14" s="1"/>
  <c r="BO46" i="14" s="1"/>
  <c r="BO47" i="14" s="1"/>
  <c r="BO48" i="14" s="1"/>
  <c r="BO49" i="14" s="1"/>
  <c r="BO50" i="14" s="1"/>
  <c r="BO51" i="14" s="1"/>
  <c r="BO52" i="14" s="1"/>
  <c r="BO53" i="14" s="1"/>
  <c r="BO54" i="14" s="1"/>
  <c r="BO55" i="14" s="1"/>
  <c r="BO56" i="14" s="1"/>
  <c r="BO57" i="14" s="1"/>
  <c r="BO58" i="14" s="1"/>
  <c r="BO59" i="14" s="1"/>
  <c r="BO60" i="14" s="1"/>
  <c r="BO61" i="14" s="1"/>
  <c r="BO62" i="14" s="1"/>
  <c r="BO63" i="14" s="1"/>
  <c r="BO64" i="14" s="1"/>
  <c r="BO65" i="14" s="1"/>
  <c r="BO66" i="14" s="1"/>
  <c r="BO67" i="14" s="1"/>
  <c r="BO68" i="14" s="1"/>
  <c r="BO69" i="14" s="1"/>
  <c r="BO70" i="14" s="1"/>
  <c r="BO71" i="14" s="1"/>
  <c r="BO72" i="14" s="1"/>
  <c r="BO73" i="14" s="1"/>
  <c r="BO74" i="14" s="1"/>
  <c r="BO75" i="14" s="1"/>
  <c r="BO76" i="14" s="1"/>
  <c r="BO77" i="14" s="1"/>
  <c r="BO78" i="14" s="1"/>
  <c r="BO79" i="14" s="1"/>
  <c r="BO80" i="14" s="1"/>
  <c r="BO81" i="14" s="1"/>
  <c r="BO82" i="14" s="1"/>
  <c r="BO83" i="14" s="1"/>
  <c r="BO84" i="14" s="1"/>
  <c r="BO85" i="14" s="1"/>
  <c r="BO86" i="14" s="1"/>
  <c r="BO87" i="14" s="1"/>
  <c r="BO88" i="14" s="1"/>
  <c r="BO89" i="14" s="1"/>
  <c r="BO90" i="14" s="1"/>
  <c r="BO91" i="14" s="1"/>
  <c r="BO92" i="14" s="1"/>
  <c r="BO93" i="14" s="1"/>
  <c r="BO94" i="14" s="1"/>
  <c r="BO95" i="14" s="1"/>
  <c r="BO96" i="14" s="1"/>
  <c r="BO97" i="14" s="1"/>
  <c r="BO98" i="14" s="1"/>
  <c r="BO99" i="14" s="1"/>
  <c r="BO100" i="14" s="1"/>
  <c r="BO101" i="14" s="1"/>
  <c r="BO102" i="14" s="1"/>
  <c r="BO103" i="14" s="1"/>
  <c r="BO104" i="14" s="1"/>
  <c r="BO105" i="14" s="1"/>
  <c r="BO106" i="14" s="1"/>
  <c r="BO107" i="14" s="1"/>
  <c r="BO108" i="14" s="1"/>
  <c r="BN25" i="14"/>
  <c r="BN26" i="14" s="1"/>
  <c r="BN27" i="14" s="1"/>
  <c r="BN28" i="14" s="1"/>
  <c r="BN29" i="14" s="1"/>
  <c r="BN30" i="14" s="1"/>
  <c r="BN31" i="14" s="1"/>
  <c r="BN32" i="14" s="1"/>
  <c r="BN33" i="14" s="1"/>
  <c r="BN34" i="14" s="1"/>
  <c r="BN35" i="14" s="1"/>
  <c r="BN36" i="14" s="1"/>
  <c r="BN37" i="14" s="1"/>
  <c r="BN38" i="14" s="1"/>
  <c r="BN39" i="14" s="1"/>
  <c r="BN40" i="14" s="1"/>
  <c r="BN41" i="14" s="1"/>
  <c r="BN42" i="14" s="1"/>
  <c r="BN43" i="14" s="1"/>
  <c r="BN44" i="14" s="1"/>
  <c r="BN45" i="14" s="1"/>
  <c r="BN46" i="14" s="1"/>
  <c r="BN47" i="14" s="1"/>
  <c r="BN48" i="14" s="1"/>
  <c r="BN49" i="14" s="1"/>
  <c r="BN50" i="14" s="1"/>
  <c r="BN51" i="14" s="1"/>
  <c r="BN52" i="14" s="1"/>
  <c r="BN53" i="14" s="1"/>
  <c r="BN54" i="14" s="1"/>
  <c r="BN55" i="14" s="1"/>
  <c r="BN56" i="14" s="1"/>
  <c r="BN57" i="14" s="1"/>
  <c r="BN58" i="14" s="1"/>
  <c r="BN59" i="14" s="1"/>
  <c r="BN60" i="14" s="1"/>
  <c r="BN61" i="14" s="1"/>
  <c r="BN62" i="14" s="1"/>
  <c r="BN63" i="14" s="1"/>
  <c r="BN64" i="14" s="1"/>
  <c r="BN65" i="14" s="1"/>
  <c r="BN66" i="14" s="1"/>
  <c r="BN67" i="14" s="1"/>
  <c r="BN68" i="14" s="1"/>
  <c r="BN69" i="14" s="1"/>
  <c r="BN70" i="14" s="1"/>
  <c r="BN71" i="14" s="1"/>
  <c r="BN72" i="14" s="1"/>
  <c r="BN73" i="14" s="1"/>
  <c r="BN74" i="14" s="1"/>
  <c r="BN75" i="14" s="1"/>
  <c r="BN76" i="14" s="1"/>
  <c r="BN77" i="14" s="1"/>
  <c r="BN78" i="14" s="1"/>
  <c r="BN79" i="14" s="1"/>
  <c r="BN80" i="14" s="1"/>
  <c r="BN81" i="14" s="1"/>
  <c r="BN82" i="14" s="1"/>
  <c r="BN83" i="14" s="1"/>
  <c r="BN84" i="14" s="1"/>
  <c r="BN85" i="14" s="1"/>
  <c r="BN86" i="14" s="1"/>
  <c r="BN87" i="14" s="1"/>
  <c r="BN88" i="14" s="1"/>
  <c r="BN89" i="14" s="1"/>
  <c r="BN90" i="14" s="1"/>
  <c r="BN91" i="14" s="1"/>
  <c r="BN92" i="14" s="1"/>
  <c r="BN93" i="14" s="1"/>
  <c r="BN94" i="14" s="1"/>
  <c r="BN95" i="14" s="1"/>
  <c r="BN96" i="14" s="1"/>
  <c r="BN97" i="14" s="1"/>
  <c r="BN98" i="14" s="1"/>
  <c r="BN99" i="14" s="1"/>
  <c r="BN100" i="14" s="1"/>
  <c r="BN101" i="14" s="1"/>
  <c r="BN102" i="14" s="1"/>
  <c r="BN103" i="14" s="1"/>
  <c r="BN104" i="14" s="1"/>
  <c r="BN105" i="14" s="1"/>
  <c r="BN106" i="14" s="1"/>
  <c r="BN107" i="14" s="1"/>
  <c r="BN108" i="14" s="1"/>
  <c r="BE25" i="14"/>
  <c r="BD25" i="14"/>
  <c r="AY25" i="14"/>
  <c r="AG25" i="14"/>
  <c r="J25" i="14"/>
  <c r="BY24" i="14"/>
  <c r="BX24" i="14"/>
  <c r="BW24" i="14"/>
  <c r="BV24" i="14"/>
  <c r="BU24" i="14"/>
  <c r="BT24" i="14"/>
  <c r="BS24" i="14"/>
  <c r="BQ24" i="14" s="1"/>
  <c r="AY24" i="14"/>
  <c r="AG24" i="14"/>
  <c r="J24" i="14"/>
  <c r="BY23" i="14"/>
  <c r="BX23" i="14"/>
  <c r="BW23" i="14"/>
  <c r="BV23" i="14"/>
  <c r="BU23" i="14"/>
  <c r="BT23" i="14"/>
  <c r="BS23" i="14"/>
  <c r="BQ23" i="14" s="1"/>
  <c r="AY23" i="14"/>
  <c r="AG23" i="14"/>
  <c r="J23" i="14"/>
  <c r="BY22" i="14"/>
  <c r="BX22" i="14"/>
  <c r="BW22" i="14"/>
  <c r="BV22" i="14"/>
  <c r="BU22" i="14"/>
  <c r="BT22" i="14"/>
  <c r="BS22" i="14"/>
  <c r="AZ22" i="14"/>
  <c r="AZ23" i="14" s="1"/>
  <c r="AY22" i="14"/>
  <c r="AG22" i="14"/>
  <c r="J22" i="14"/>
  <c r="BY21" i="14"/>
  <c r="BX21" i="14"/>
  <c r="BW21" i="14"/>
  <c r="BV21" i="14"/>
  <c r="BU21" i="14"/>
  <c r="BT21" i="14"/>
  <c r="BS21" i="14"/>
  <c r="BQ21" i="14" s="1"/>
  <c r="BR21" i="14"/>
  <c r="BR27" i="14" s="1"/>
  <c r="BR33" i="14" s="1"/>
  <c r="BR39" i="14" s="1"/>
  <c r="BR45" i="14" s="1"/>
  <c r="BR51" i="14" s="1"/>
  <c r="BR57" i="14" s="1"/>
  <c r="BR63" i="14" s="1"/>
  <c r="BR69" i="14" s="1"/>
  <c r="BR75" i="14" s="1"/>
  <c r="BR81" i="14" s="1"/>
  <c r="BR87" i="14" s="1"/>
  <c r="BR93" i="14" s="1"/>
  <c r="BR99" i="14" s="1"/>
  <c r="BR105" i="14" s="1"/>
  <c r="BR111" i="14" s="1"/>
  <c r="BR117" i="14" s="1"/>
  <c r="BR123" i="14" s="1"/>
  <c r="BR129" i="14" s="1"/>
  <c r="BR135" i="14" s="1"/>
  <c r="BR141" i="14" s="1"/>
  <c r="BR147" i="14" s="1"/>
  <c r="BR153" i="14" s="1"/>
  <c r="BR159" i="14" s="1"/>
  <c r="BR165" i="14" s="1"/>
  <c r="BR171" i="14" s="1"/>
  <c r="BR177" i="14" s="1"/>
  <c r="BR183" i="14" s="1"/>
  <c r="BR189" i="14" s="1"/>
  <c r="BR195" i="14" s="1"/>
  <c r="BR201" i="14" s="1"/>
  <c r="BR207" i="14" s="1"/>
  <c r="BR213" i="14" s="1"/>
  <c r="BR219" i="14" s="1"/>
  <c r="BR225" i="14" s="1"/>
  <c r="BR231" i="14" s="1"/>
  <c r="BR237" i="14" s="1"/>
  <c r="BR243" i="14" s="1"/>
  <c r="BR249" i="14" s="1"/>
  <c r="BR255" i="14" s="1"/>
  <c r="BR261" i="14" s="1"/>
  <c r="BR267" i="14" s="1"/>
  <c r="BR273" i="14" s="1"/>
  <c r="BR279" i="14" s="1"/>
  <c r="BR285" i="14" s="1"/>
  <c r="BR291" i="14" s="1"/>
  <c r="BR297" i="14" s="1"/>
  <c r="BR303" i="14" s="1"/>
  <c r="BR309" i="14" s="1"/>
  <c r="BR315" i="14" s="1"/>
  <c r="BR321" i="14" s="1"/>
  <c r="BR327" i="14" s="1"/>
  <c r="BR333" i="14" s="1"/>
  <c r="BR339" i="14" s="1"/>
  <c r="BR345" i="14" s="1"/>
  <c r="BR351" i="14" s="1"/>
  <c r="BR357" i="14" s="1"/>
  <c r="BR363" i="14" s="1"/>
  <c r="BR369" i="14" s="1"/>
  <c r="BR375" i="14" s="1"/>
  <c r="BR381" i="14" s="1"/>
  <c r="BR387" i="14" s="1"/>
  <c r="BR393" i="14" s="1"/>
  <c r="BR399" i="14" s="1"/>
  <c r="BR405" i="14" s="1"/>
  <c r="BR411" i="14" s="1"/>
  <c r="BR417" i="14" s="1"/>
  <c r="BR423" i="14" s="1"/>
  <c r="BR429" i="14" s="1"/>
  <c r="BR435" i="14" s="1"/>
  <c r="BR441" i="14" s="1"/>
  <c r="BR447" i="14" s="1"/>
  <c r="BR453" i="14" s="1"/>
  <c r="BR459" i="14" s="1"/>
  <c r="BR465" i="14" s="1"/>
  <c r="BR471" i="14" s="1"/>
  <c r="BR477" i="14" s="1"/>
  <c r="BR483" i="14" s="1"/>
  <c r="BR489" i="14" s="1"/>
  <c r="BR495" i="14" s="1"/>
  <c r="BR501" i="14" s="1"/>
  <c r="BR507" i="14" s="1"/>
  <c r="BR513" i="14" s="1"/>
  <c r="BR519" i="14" s="1"/>
  <c r="BR525" i="14" s="1"/>
  <c r="BR531" i="14" s="1"/>
  <c r="BR537" i="14" s="1"/>
  <c r="BR543" i="14" s="1"/>
  <c r="BR549" i="14" s="1"/>
  <c r="BR555" i="14" s="1"/>
  <c r="BR561" i="14" s="1"/>
  <c r="BR567" i="14" s="1"/>
  <c r="BR573" i="14" s="1"/>
  <c r="BR579" i="14" s="1"/>
  <c r="BR585" i="14" s="1"/>
  <c r="BR591" i="14" s="1"/>
  <c r="BR597" i="14" s="1"/>
  <c r="BR603" i="14" s="1"/>
  <c r="BR609" i="14" s="1"/>
  <c r="BE21" i="14"/>
  <c r="BD21" i="14"/>
  <c r="AY21" i="14"/>
  <c r="AG21" i="14"/>
  <c r="J21" i="14"/>
  <c r="BY20" i="14"/>
  <c r="BX20" i="14"/>
  <c r="BW20" i="14"/>
  <c r="BV20" i="14"/>
  <c r="BU20" i="14"/>
  <c r="BT20" i="14"/>
  <c r="BS20" i="14"/>
  <c r="BQ20" i="14" s="1"/>
  <c r="BR20" i="14"/>
  <c r="BR26" i="14" s="1"/>
  <c r="BR32" i="14" s="1"/>
  <c r="BR38" i="14" s="1"/>
  <c r="BR44" i="14" s="1"/>
  <c r="BR50" i="14" s="1"/>
  <c r="BR56" i="14" s="1"/>
  <c r="BR62" i="14" s="1"/>
  <c r="BR68" i="14" s="1"/>
  <c r="BR74" i="14" s="1"/>
  <c r="BR80" i="14" s="1"/>
  <c r="BR86" i="14" s="1"/>
  <c r="BR92" i="14" s="1"/>
  <c r="BR98" i="14" s="1"/>
  <c r="BR104" i="14" s="1"/>
  <c r="BR110" i="14" s="1"/>
  <c r="BR116" i="14" s="1"/>
  <c r="BR122" i="14" s="1"/>
  <c r="BR128" i="14" s="1"/>
  <c r="BR134" i="14" s="1"/>
  <c r="BR140" i="14" s="1"/>
  <c r="BR146" i="14" s="1"/>
  <c r="BR152" i="14" s="1"/>
  <c r="BR158" i="14" s="1"/>
  <c r="BR164" i="14" s="1"/>
  <c r="BR170" i="14" s="1"/>
  <c r="BR176" i="14" s="1"/>
  <c r="BR182" i="14" s="1"/>
  <c r="BR188" i="14" s="1"/>
  <c r="BR194" i="14" s="1"/>
  <c r="BR200" i="14" s="1"/>
  <c r="BR206" i="14" s="1"/>
  <c r="BR212" i="14" s="1"/>
  <c r="BR218" i="14" s="1"/>
  <c r="BR224" i="14" s="1"/>
  <c r="BR230" i="14" s="1"/>
  <c r="BR236" i="14" s="1"/>
  <c r="BR242" i="14" s="1"/>
  <c r="BR248" i="14" s="1"/>
  <c r="BR254" i="14" s="1"/>
  <c r="BR260" i="14" s="1"/>
  <c r="BR266" i="14" s="1"/>
  <c r="BR272" i="14" s="1"/>
  <c r="BR278" i="14" s="1"/>
  <c r="BR284" i="14" s="1"/>
  <c r="BR290" i="14" s="1"/>
  <c r="BR296" i="14" s="1"/>
  <c r="BR302" i="14" s="1"/>
  <c r="BR308" i="14" s="1"/>
  <c r="BR314" i="14" s="1"/>
  <c r="BR320" i="14" s="1"/>
  <c r="BR326" i="14" s="1"/>
  <c r="BR332" i="14" s="1"/>
  <c r="BR338" i="14" s="1"/>
  <c r="BR344" i="14" s="1"/>
  <c r="BR350" i="14" s="1"/>
  <c r="BR356" i="14" s="1"/>
  <c r="BR362" i="14" s="1"/>
  <c r="BR368" i="14" s="1"/>
  <c r="BR374" i="14" s="1"/>
  <c r="BR380" i="14" s="1"/>
  <c r="BR386" i="14" s="1"/>
  <c r="BR392" i="14" s="1"/>
  <c r="BR398" i="14" s="1"/>
  <c r="BR404" i="14" s="1"/>
  <c r="BR410" i="14" s="1"/>
  <c r="BR416" i="14" s="1"/>
  <c r="BR422" i="14" s="1"/>
  <c r="BR428" i="14" s="1"/>
  <c r="BR434" i="14" s="1"/>
  <c r="BR440" i="14" s="1"/>
  <c r="BR446" i="14" s="1"/>
  <c r="BR452" i="14" s="1"/>
  <c r="BR458" i="14" s="1"/>
  <c r="BR464" i="14" s="1"/>
  <c r="BR470" i="14" s="1"/>
  <c r="BR476" i="14" s="1"/>
  <c r="BR482" i="14" s="1"/>
  <c r="BR488" i="14" s="1"/>
  <c r="BR494" i="14" s="1"/>
  <c r="BR500" i="14" s="1"/>
  <c r="BR506" i="14" s="1"/>
  <c r="BR512" i="14" s="1"/>
  <c r="BR518" i="14" s="1"/>
  <c r="BR524" i="14" s="1"/>
  <c r="BR530" i="14" s="1"/>
  <c r="BR536" i="14" s="1"/>
  <c r="BR542" i="14" s="1"/>
  <c r="BR548" i="14" s="1"/>
  <c r="BR554" i="14" s="1"/>
  <c r="BR560" i="14" s="1"/>
  <c r="BR566" i="14" s="1"/>
  <c r="BR572" i="14" s="1"/>
  <c r="BR578" i="14" s="1"/>
  <c r="BR584" i="14" s="1"/>
  <c r="BR590" i="14" s="1"/>
  <c r="BR596" i="14" s="1"/>
  <c r="BR602" i="14" s="1"/>
  <c r="BR608" i="14" s="1"/>
  <c r="AY20" i="14"/>
  <c r="AG20" i="14"/>
  <c r="J20" i="14"/>
  <c r="BY19" i="14"/>
  <c r="BX19" i="14"/>
  <c r="BW19" i="14"/>
  <c r="BV19" i="14"/>
  <c r="BU19" i="14"/>
  <c r="BT19" i="14"/>
  <c r="BS19" i="14"/>
  <c r="BQ19" i="14" s="1"/>
  <c r="BR19" i="14"/>
  <c r="BR25" i="14" s="1"/>
  <c r="BR31" i="14" s="1"/>
  <c r="BR37" i="14" s="1"/>
  <c r="BR43" i="14" s="1"/>
  <c r="BR49" i="14" s="1"/>
  <c r="BR55" i="14" s="1"/>
  <c r="BR61" i="14" s="1"/>
  <c r="BR67" i="14" s="1"/>
  <c r="BR73" i="14" s="1"/>
  <c r="BR79" i="14" s="1"/>
  <c r="BR85" i="14" s="1"/>
  <c r="BR91" i="14" s="1"/>
  <c r="BR97" i="14" s="1"/>
  <c r="BR103" i="14" s="1"/>
  <c r="BR109" i="14" s="1"/>
  <c r="BR115" i="14" s="1"/>
  <c r="BR121" i="14" s="1"/>
  <c r="BR127" i="14" s="1"/>
  <c r="BR133" i="14" s="1"/>
  <c r="BR139" i="14" s="1"/>
  <c r="BR145" i="14" s="1"/>
  <c r="BR151" i="14" s="1"/>
  <c r="BR157" i="14" s="1"/>
  <c r="BR163" i="14" s="1"/>
  <c r="BR169" i="14" s="1"/>
  <c r="BR175" i="14" s="1"/>
  <c r="BR181" i="14" s="1"/>
  <c r="BR187" i="14" s="1"/>
  <c r="BR193" i="14" s="1"/>
  <c r="BR199" i="14" s="1"/>
  <c r="BR205" i="14" s="1"/>
  <c r="BR211" i="14" s="1"/>
  <c r="BR217" i="14" s="1"/>
  <c r="BR223" i="14" s="1"/>
  <c r="BR229" i="14" s="1"/>
  <c r="BR235" i="14" s="1"/>
  <c r="BR241" i="14" s="1"/>
  <c r="BR247" i="14" s="1"/>
  <c r="BR253" i="14" s="1"/>
  <c r="BR259" i="14" s="1"/>
  <c r="BR265" i="14" s="1"/>
  <c r="BR271" i="14" s="1"/>
  <c r="BR277" i="14" s="1"/>
  <c r="BR283" i="14" s="1"/>
  <c r="BR289" i="14" s="1"/>
  <c r="BR295" i="14" s="1"/>
  <c r="BR301" i="14" s="1"/>
  <c r="BR307" i="14" s="1"/>
  <c r="BR313" i="14" s="1"/>
  <c r="BR319" i="14" s="1"/>
  <c r="BR325" i="14" s="1"/>
  <c r="BR331" i="14" s="1"/>
  <c r="BR337" i="14" s="1"/>
  <c r="BR343" i="14" s="1"/>
  <c r="BR349" i="14" s="1"/>
  <c r="BR355" i="14" s="1"/>
  <c r="BR361" i="14" s="1"/>
  <c r="BR367" i="14" s="1"/>
  <c r="BR373" i="14" s="1"/>
  <c r="BR379" i="14" s="1"/>
  <c r="BR385" i="14" s="1"/>
  <c r="BR391" i="14" s="1"/>
  <c r="BR397" i="14" s="1"/>
  <c r="BR403" i="14" s="1"/>
  <c r="BR409" i="14" s="1"/>
  <c r="BR415" i="14" s="1"/>
  <c r="BR421" i="14" s="1"/>
  <c r="BR427" i="14" s="1"/>
  <c r="BR433" i="14" s="1"/>
  <c r="BR439" i="14" s="1"/>
  <c r="BR445" i="14" s="1"/>
  <c r="BR451" i="14" s="1"/>
  <c r="BR457" i="14" s="1"/>
  <c r="BR463" i="14" s="1"/>
  <c r="BR469" i="14" s="1"/>
  <c r="BR475" i="14" s="1"/>
  <c r="BR481" i="14" s="1"/>
  <c r="BR487" i="14" s="1"/>
  <c r="BR493" i="14" s="1"/>
  <c r="BR499" i="14" s="1"/>
  <c r="BR505" i="14" s="1"/>
  <c r="BR511" i="14" s="1"/>
  <c r="BR517" i="14" s="1"/>
  <c r="BR523" i="14" s="1"/>
  <c r="BR529" i="14" s="1"/>
  <c r="BR535" i="14" s="1"/>
  <c r="BR541" i="14" s="1"/>
  <c r="BR547" i="14" s="1"/>
  <c r="BR553" i="14" s="1"/>
  <c r="BR559" i="14" s="1"/>
  <c r="BR565" i="14" s="1"/>
  <c r="BR571" i="14" s="1"/>
  <c r="BR577" i="14" s="1"/>
  <c r="BR583" i="14" s="1"/>
  <c r="BR589" i="14" s="1"/>
  <c r="BR595" i="14" s="1"/>
  <c r="BR601" i="14" s="1"/>
  <c r="BR607" i="14" s="1"/>
  <c r="BP19" i="14"/>
  <c r="BP20" i="14" s="1"/>
  <c r="BP21" i="14" s="1"/>
  <c r="BP22" i="14" s="1"/>
  <c r="BP23" i="14" s="1"/>
  <c r="BP24" i="14" s="1"/>
  <c r="BP25" i="14" s="1"/>
  <c r="BP26" i="14" s="1"/>
  <c r="BP27" i="14" s="1"/>
  <c r="BP28" i="14" s="1"/>
  <c r="BP29" i="14" s="1"/>
  <c r="BP30" i="14" s="1"/>
  <c r="BP31" i="14" s="1"/>
  <c r="BP32" i="14" s="1"/>
  <c r="BP33" i="14" s="1"/>
  <c r="BP34" i="14" s="1"/>
  <c r="BP35" i="14" s="1"/>
  <c r="BP36" i="14" s="1"/>
  <c r="BP37" i="14" s="1"/>
  <c r="BP38" i="14" s="1"/>
  <c r="BP39" i="14" s="1"/>
  <c r="BP40" i="14" s="1"/>
  <c r="BP41" i="14" s="1"/>
  <c r="BP42" i="14" s="1"/>
  <c r="BP43" i="14" s="1"/>
  <c r="BP44" i="14" s="1"/>
  <c r="BP45" i="14" s="1"/>
  <c r="BP46" i="14" s="1"/>
  <c r="BP47" i="14" s="1"/>
  <c r="BP48" i="14" s="1"/>
  <c r="BP49" i="14" s="1"/>
  <c r="BP50" i="14" s="1"/>
  <c r="BP51" i="14" s="1"/>
  <c r="BP52" i="14" s="1"/>
  <c r="BP53" i="14" s="1"/>
  <c r="BP54" i="14" s="1"/>
  <c r="BP55" i="14" s="1"/>
  <c r="BP56" i="14" s="1"/>
  <c r="BP57" i="14" s="1"/>
  <c r="BP58" i="14" s="1"/>
  <c r="BP59" i="14" s="1"/>
  <c r="BP60" i="14" s="1"/>
  <c r="BP61" i="14" s="1"/>
  <c r="BP62" i="14" s="1"/>
  <c r="BP63" i="14" s="1"/>
  <c r="BP64" i="14" s="1"/>
  <c r="BP65" i="14" s="1"/>
  <c r="BP66" i="14" s="1"/>
  <c r="BP67" i="14" s="1"/>
  <c r="BP68" i="14" s="1"/>
  <c r="BP69" i="14" s="1"/>
  <c r="BP70" i="14" s="1"/>
  <c r="BP71" i="14" s="1"/>
  <c r="BP72" i="14" s="1"/>
  <c r="BP73" i="14" s="1"/>
  <c r="BP74" i="14" s="1"/>
  <c r="BP75" i="14" s="1"/>
  <c r="BP76" i="14" s="1"/>
  <c r="BP77" i="14" s="1"/>
  <c r="BP78" i="14" s="1"/>
  <c r="BP79" i="14" s="1"/>
  <c r="BP80" i="14" s="1"/>
  <c r="BP81" i="14" s="1"/>
  <c r="BP82" i="14" s="1"/>
  <c r="BP83" i="14" s="1"/>
  <c r="BP84" i="14" s="1"/>
  <c r="BP85" i="14" s="1"/>
  <c r="BP86" i="14" s="1"/>
  <c r="BP87" i="14" s="1"/>
  <c r="BP88" i="14" s="1"/>
  <c r="BP89" i="14" s="1"/>
  <c r="BP90" i="14" s="1"/>
  <c r="BP91" i="14" s="1"/>
  <c r="BP92" i="14" s="1"/>
  <c r="BP93" i="14" s="1"/>
  <c r="BP94" i="14" s="1"/>
  <c r="BP95" i="14" s="1"/>
  <c r="BP96" i="14" s="1"/>
  <c r="BP97" i="14" s="1"/>
  <c r="BP98" i="14" s="1"/>
  <c r="BP99" i="14" s="1"/>
  <c r="BP100" i="14" s="1"/>
  <c r="BP101" i="14" s="1"/>
  <c r="BP102" i="14" s="1"/>
  <c r="BP103" i="14" s="1"/>
  <c r="BP104" i="14" s="1"/>
  <c r="BP105" i="14" s="1"/>
  <c r="BP106" i="14" s="1"/>
  <c r="BP107" i="14" s="1"/>
  <c r="BP108" i="14" s="1"/>
  <c r="AY19" i="14"/>
  <c r="AG19" i="14"/>
  <c r="J19" i="14"/>
  <c r="BY18" i="14"/>
  <c r="BX18" i="14"/>
  <c r="BW18" i="14"/>
  <c r="BV18" i="14"/>
  <c r="BU18" i="14"/>
  <c r="BT18" i="14"/>
  <c r="BS18" i="14"/>
  <c r="BQ18" i="14" s="1"/>
  <c r="BR18" i="14"/>
  <c r="BR24" i="14" s="1"/>
  <c r="BR30" i="14" s="1"/>
  <c r="BR36" i="14" s="1"/>
  <c r="BR42" i="14" s="1"/>
  <c r="BR48" i="14" s="1"/>
  <c r="BR54" i="14" s="1"/>
  <c r="BR60" i="14" s="1"/>
  <c r="BR66" i="14" s="1"/>
  <c r="BR72" i="14" s="1"/>
  <c r="BR78" i="14" s="1"/>
  <c r="BR84" i="14" s="1"/>
  <c r="BR90" i="14" s="1"/>
  <c r="BR96" i="14" s="1"/>
  <c r="BR102" i="14" s="1"/>
  <c r="BR108" i="14" s="1"/>
  <c r="BR114" i="14" s="1"/>
  <c r="BR120" i="14" s="1"/>
  <c r="BR126" i="14" s="1"/>
  <c r="BR132" i="14" s="1"/>
  <c r="BR138" i="14" s="1"/>
  <c r="BR144" i="14" s="1"/>
  <c r="BR150" i="14" s="1"/>
  <c r="BR156" i="14" s="1"/>
  <c r="BR162" i="14" s="1"/>
  <c r="BR168" i="14" s="1"/>
  <c r="BR174" i="14" s="1"/>
  <c r="BR180" i="14" s="1"/>
  <c r="BR186" i="14" s="1"/>
  <c r="BR192" i="14" s="1"/>
  <c r="BR198" i="14" s="1"/>
  <c r="BR204" i="14" s="1"/>
  <c r="BR210" i="14" s="1"/>
  <c r="BR216" i="14" s="1"/>
  <c r="BR222" i="14" s="1"/>
  <c r="BR228" i="14" s="1"/>
  <c r="BR234" i="14" s="1"/>
  <c r="BR240" i="14" s="1"/>
  <c r="BR246" i="14" s="1"/>
  <c r="BR252" i="14" s="1"/>
  <c r="BR258" i="14" s="1"/>
  <c r="BR264" i="14" s="1"/>
  <c r="BR270" i="14" s="1"/>
  <c r="BR276" i="14" s="1"/>
  <c r="BR282" i="14" s="1"/>
  <c r="BR288" i="14" s="1"/>
  <c r="BR294" i="14" s="1"/>
  <c r="BR300" i="14" s="1"/>
  <c r="BR306" i="14" s="1"/>
  <c r="BR312" i="14" s="1"/>
  <c r="BR318" i="14" s="1"/>
  <c r="BR324" i="14" s="1"/>
  <c r="BR330" i="14" s="1"/>
  <c r="BR336" i="14" s="1"/>
  <c r="BR342" i="14" s="1"/>
  <c r="BR348" i="14" s="1"/>
  <c r="BR354" i="14" s="1"/>
  <c r="BR360" i="14" s="1"/>
  <c r="BR366" i="14" s="1"/>
  <c r="BR372" i="14" s="1"/>
  <c r="BR378" i="14" s="1"/>
  <c r="BR384" i="14" s="1"/>
  <c r="BR390" i="14" s="1"/>
  <c r="BR396" i="14" s="1"/>
  <c r="BR402" i="14" s="1"/>
  <c r="BR408" i="14" s="1"/>
  <c r="BR414" i="14" s="1"/>
  <c r="BR420" i="14" s="1"/>
  <c r="BR426" i="14" s="1"/>
  <c r="BR432" i="14" s="1"/>
  <c r="BR438" i="14" s="1"/>
  <c r="BR444" i="14" s="1"/>
  <c r="BR450" i="14" s="1"/>
  <c r="BR456" i="14" s="1"/>
  <c r="BR462" i="14" s="1"/>
  <c r="BR468" i="14" s="1"/>
  <c r="BR474" i="14" s="1"/>
  <c r="BR480" i="14" s="1"/>
  <c r="BR486" i="14" s="1"/>
  <c r="BR492" i="14" s="1"/>
  <c r="BR498" i="14" s="1"/>
  <c r="BR504" i="14" s="1"/>
  <c r="BR510" i="14" s="1"/>
  <c r="BR516" i="14" s="1"/>
  <c r="BR522" i="14" s="1"/>
  <c r="BR528" i="14" s="1"/>
  <c r="BR534" i="14" s="1"/>
  <c r="BR540" i="14" s="1"/>
  <c r="BR546" i="14" s="1"/>
  <c r="BR552" i="14" s="1"/>
  <c r="BR558" i="14" s="1"/>
  <c r="BR564" i="14" s="1"/>
  <c r="BR570" i="14" s="1"/>
  <c r="BR576" i="14" s="1"/>
  <c r="BR582" i="14" s="1"/>
  <c r="BR588" i="14" s="1"/>
  <c r="BR594" i="14" s="1"/>
  <c r="BR600" i="14" s="1"/>
  <c r="BR606" i="14" s="1"/>
  <c r="AZ18" i="14"/>
  <c r="AZ19" i="14" s="1"/>
  <c r="BE19" i="14" s="1"/>
  <c r="AY18" i="14"/>
  <c r="AG18" i="14"/>
  <c r="J18" i="14"/>
  <c r="BY17" i="14"/>
  <c r="BX17" i="14"/>
  <c r="BW17" i="14"/>
  <c r="BV17" i="14"/>
  <c r="BU17" i="14"/>
  <c r="BT17" i="14"/>
  <c r="BS17" i="14"/>
  <c r="BR17" i="14"/>
  <c r="BR23" i="14" s="1"/>
  <c r="BR29" i="14" s="1"/>
  <c r="BR35" i="14" s="1"/>
  <c r="BR41" i="14" s="1"/>
  <c r="BR47" i="14" s="1"/>
  <c r="BR53" i="14" s="1"/>
  <c r="BR59" i="14" s="1"/>
  <c r="BR65" i="14" s="1"/>
  <c r="BR71" i="14" s="1"/>
  <c r="BR77" i="14" s="1"/>
  <c r="BR83" i="14" s="1"/>
  <c r="BR89" i="14" s="1"/>
  <c r="BR95" i="14" s="1"/>
  <c r="BR101" i="14" s="1"/>
  <c r="BR107" i="14" s="1"/>
  <c r="BR113" i="14" s="1"/>
  <c r="BR119" i="14" s="1"/>
  <c r="BR125" i="14" s="1"/>
  <c r="BR131" i="14" s="1"/>
  <c r="BR137" i="14" s="1"/>
  <c r="BR143" i="14" s="1"/>
  <c r="BR149" i="14" s="1"/>
  <c r="BR155" i="14" s="1"/>
  <c r="BR161" i="14" s="1"/>
  <c r="BR167" i="14" s="1"/>
  <c r="BR173" i="14" s="1"/>
  <c r="BR179" i="14" s="1"/>
  <c r="BR185" i="14" s="1"/>
  <c r="BR191" i="14" s="1"/>
  <c r="BR197" i="14" s="1"/>
  <c r="BR203" i="14" s="1"/>
  <c r="BR209" i="14" s="1"/>
  <c r="BR215" i="14" s="1"/>
  <c r="BR221" i="14" s="1"/>
  <c r="BR227" i="14" s="1"/>
  <c r="BR233" i="14" s="1"/>
  <c r="BR239" i="14" s="1"/>
  <c r="BR245" i="14" s="1"/>
  <c r="BR251" i="14" s="1"/>
  <c r="BR257" i="14" s="1"/>
  <c r="BR263" i="14" s="1"/>
  <c r="BR269" i="14" s="1"/>
  <c r="BR275" i="14" s="1"/>
  <c r="BR281" i="14" s="1"/>
  <c r="BR287" i="14" s="1"/>
  <c r="BR293" i="14" s="1"/>
  <c r="BR299" i="14" s="1"/>
  <c r="BR305" i="14" s="1"/>
  <c r="BR311" i="14" s="1"/>
  <c r="BR317" i="14" s="1"/>
  <c r="BR323" i="14" s="1"/>
  <c r="BR329" i="14" s="1"/>
  <c r="BR335" i="14" s="1"/>
  <c r="BR341" i="14" s="1"/>
  <c r="BR347" i="14" s="1"/>
  <c r="BR353" i="14" s="1"/>
  <c r="BR359" i="14" s="1"/>
  <c r="BR365" i="14" s="1"/>
  <c r="BR371" i="14" s="1"/>
  <c r="BR377" i="14" s="1"/>
  <c r="BR383" i="14" s="1"/>
  <c r="BR389" i="14" s="1"/>
  <c r="BR395" i="14" s="1"/>
  <c r="BR401" i="14" s="1"/>
  <c r="BR407" i="14" s="1"/>
  <c r="BR413" i="14" s="1"/>
  <c r="BR419" i="14" s="1"/>
  <c r="BR425" i="14" s="1"/>
  <c r="BR431" i="14" s="1"/>
  <c r="BR437" i="14" s="1"/>
  <c r="BR443" i="14" s="1"/>
  <c r="BR449" i="14" s="1"/>
  <c r="BR455" i="14" s="1"/>
  <c r="BR461" i="14" s="1"/>
  <c r="BR467" i="14" s="1"/>
  <c r="BR473" i="14" s="1"/>
  <c r="BR479" i="14" s="1"/>
  <c r="BR485" i="14" s="1"/>
  <c r="BR491" i="14" s="1"/>
  <c r="BR497" i="14" s="1"/>
  <c r="BR503" i="14" s="1"/>
  <c r="BR509" i="14" s="1"/>
  <c r="BR515" i="14" s="1"/>
  <c r="BR521" i="14" s="1"/>
  <c r="BR527" i="14" s="1"/>
  <c r="BR533" i="14" s="1"/>
  <c r="BR539" i="14" s="1"/>
  <c r="BR545" i="14" s="1"/>
  <c r="BR551" i="14" s="1"/>
  <c r="BR557" i="14" s="1"/>
  <c r="BR563" i="14" s="1"/>
  <c r="BR569" i="14" s="1"/>
  <c r="BR575" i="14" s="1"/>
  <c r="BR581" i="14" s="1"/>
  <c r="BR587" i="14" s="1"/>
  <c r="BR593" i="14" s="1"/>
  <c r="BR599" i="14" s="1"/>
  <c r="BR605" i="14" s="1"/>
  <c r="BE17" i="14"/>
  <c r="BD17" i="14"/>
  <c r="AY17" i="14"/>
  <c r="AG17" i="14"/>
  <c r="J17" i="14"/>
  <c r="BY16" i="14"/>
  <c r="BX16" i="14"/>
  <c r="BW16" i="14"/>
  <c r="BV16" i="14"/>
  <c r="BU16" i="14"/>
  <c r="BT16" i="14"/>
  <c r="BS16" i="14"/>
  <c r="BR16" i="14"/>
  <c r="BR22" i="14" s="1"/>
  <c r="BR28" i="14" s="1"/>
  <c r="BR34" i="14" s="1"/>
  <c r="BR40" i="14" s="1"/>
  <c r="BR46" i="14" s="1"/>
  <c r="BR52" i="14" s="1"/>
  <c r="BR58" i="14" s="1"/>
  <c r="BR64" i="14" s="1"/>
  <c r="BR70" i="14" s="1"/>
  <c r="BR76" i="14" s="1"/>
  <c r="BR82" i="14" s="1"/>
  <c r="BR88" i="14" s="1"/>
  <c r="BR94" i="14" s="1"/>
  <c r="BR100" i="14" s="1"/>
  <c r="BR106" i="14" s="1"/>
  <c r="BR112" i="14" s="1"/>
  <c r="BR118" i="14" s="1"/>
  <c r="BR124" i="14" s="1"/>
  <c r="BR130" i="14" s="1"/>
  <c r="BR136" i="14" s="1"/>
  <c r="BR142" i="14" s="1"/>
  <c r="BR148" i="14" s="1"/>
  <c r="BR154" i="14" s="1"/>
  <c r="BR160" i="14" s="1"/>
  <c r="BR166" i="14" s="1"/>
  <c r="BR172" i="14" s="1"/>
  <c r="BR178" i="14" s="1"/>
  <c r="BR184" i="14" s="1"/>
  <c r="BR190" i="14" s="1"/>
  <c r="BR196" i="14" s="1"/>
  <c r="BR202" i="14" s="1"/>
  <c r="BR208" i="14" s="1"/>
  <c r="BR214" i="14" s="1"/>
  <c r="BR220" i="14" s="1"/>
  <c r="BR226" i="14" s="1"/>
  <c r="BR232" i="14" s="1"/>
  <c r="BR238" i="14" s="1"/>
  <c r="BR244" i="14" s="1"/>
  <c r="BR250" i="14" s="1"/>
  <c r="BR256" i="14" s="1"/>
  <c r="BR262" i="14" s="1"/>
  <c r="BR268" i="14" s="1"/>
  <c r="BR274" i="14" s="1"/>
  <c r="BR280" i="14" s="1"/>
  <c r="BR286" i="14" s="1"/>
  <c r="BR292" i="14" s="1"/>
  <c r="BR298" i="14" s="1"/>
  <c r="BR304" i="14" s="1"/>
  <c r="BR310" i="14" s="1"/>
  <c r="BR316" i="14" s="1"/>
  <c r="BR322" i="14" s="1"/>
  <c r="BR328" i="14" s="1"/>
  <c r="BR334" i="14" s="1"/>
  <c r="BR340" i="14" s="1"/>
  <c r="BR346" i="14" s="1"/>
  <c r="BR352" i="14" s="1"/>
  <c r="BR358" i="14" s="1"/>
  <c r="BR364" i="14" s="1"/>
  <c r="BR370" i="14" s="1"/>
  <c r="BR376" i="14" s="1"/>
  <c r="BR382" i="14" s="1"/>
  <c r="BR388" i="14" s="1"/>
  <c r="BR394" i="14" s="1"/>
  <c r="BR400" i="14" s="1"/>
  <c r="BR406" i="14" s="1"/>
  <c r="BR412" i="14" s="1"/>
  <c r="BR418" i="14" s="1"/>
  <c r="BR424" i="14" s="1"/>
  <c r="BR430" i="14" s="1"/>
  <c r="BR436" i="14" s="1"/>
  <c r="BR442" i="14" s="1"/>
  <c r="BR448" i="14" s="1"/>
  <c r="BR454" i="14" s="1"/>
  <c r="BR460" i="14" s="1"/>
  <c r="BR466" i="14" s="1"/>
  <c r="BR472" i="14" s="1"/>
  <c r="BR478" i="14" s="1"/>
  <c r="BR484" i="14" s="1"/>
  <c r="BR490" i="14" s="1"/>
  <c r="BR496" i="14" s="1"/>
  <c r="BR502" i="14" s="1"/>
  <c r="BR508" i="14" s="1"/>
  <c r="BR514" i="14" s="1"/>
  <c r="BR520" i="14" s="1"/>
  <c r="BR526" i="14" s="1"/>
  <c r="BR532" i="14" s="1"/>
  <c r="BR538" i="14" s="1"/>
  <c r="BR544" i="14" s="1"/>
  <c r="BR550" i="14" s="1"/>
  <c r="BR556" i="14" s="1"/>
  <c r="BR562" i="14" s="1"/>
  <c r="BR568" i="14" s="1"/>
  <c r="BR574" i="14" s="1"/>
  <c r="BR580" i="14" s="1"/>
  <c r="BR586" i="14" s="1"/>
  <c r="BR592" i="14" s="1"/>
  <c r="BR598" i="14" s="1"/>
  <c r="BR604" i="14" s="1"/>
  <c r="AY16" i="14"/>
  <c r="AG16" i="14"/>
  <c r="J16" i="14"/>
  <c r="BY15" i="14"/>
  <c r="BX15" i="14"/>
  <c r="BW15" i="14"/>
  <c r="BV15" i="14"/>
  <c r="BU15" i="14"/>
  <c r="BT15" i="14"/>
  <c r="BS15" i="14"/>
  <c r="BQ15" i="14" s="1"/>
  <c r="AY15" i="14"/>
  <c r="AG15" i="14"/>
  <c r="BY14" i="14"/>
  <c r="BX14" i="14"/>
  <c r="BW14" i="14"/>
  <c r="BV14" i="14"/>
  <c r="BU14" i="14"/>
  <c r="BT14" i="14"/>
  <c r="BS14" i="14"/>
  <c r="BQ14" i="14" s="1"/>
  <c r="AY14" i="14"/>
  <c r="AG14" i="14"/>
  <c r="BY13" i="14"/>
  <c r="BX13" i="14"/>
  <c r="BW13" i="14"/>
  <c r="BV13" i="14"/>
  <c r="BU13" i="14"/>
  <c r="BT13" i="14"/>
  <c r="BS13" i="14"/>
  <c r="BQ13" i="14" s="1"/>
  <c r="AY13" i="14"/>
  <c r="BY12" i="14"/>
  <c r="BX12" i="14"/>
  <c r="BW12" i="14"/>
  <c r="BV12" i="14"/>
  <c r="BU12" i="14"/>
  <c r="BT12" i="14"/>
  <c r="BS12" i="14"/>
  <c r="BQ12" i="14" s="1"/>
  <c r="AY12" i="14"/>
  <c r="BY11" i="14"/>
  <c r="BX11" i="14"/>
  <c r="BW11" i="14"/>
  <c r="BV11" i="14"/>
  <c r="BU11" i="14"/>
  <c r="BT11" i="14"/>
  <c r="BS11" i="14"/>
  <c r="BQ11" i="14" s="1"/>
  <c r="AZ11" i="14"/>
  <c r="AZ12" i="14" s="1"/>
  <c r="AY11" i="14"/>
  <c r="BY10" i="14"/>
  <c r="BX10" i="14"/>
  <c r="BW10" i="14"/>
  <c r="BV10" i="14"/>
  <c r="BU10" i="14"/>
  <c r="BT10" i="14"/>
  <c r="BS10" i="14"/>
  <c r="BQ10" i="14" s="1"/>
  <c r="BE10" i="14"/>
  <c r="BD10" i="14"/>
  <c r="AY10" i="14"/>
  <c r="J9" i="14"/>
  <c r="Q5" i="14"/>
  <c r="Q4" i="14"/>
  <c r="S2" i="14"/>
  <c r="AJ77" i="16" l="1"/>
  <c r="BE18" i="14"/>
  <c r="BQ17" i="14"/>
  <c r="BQ22" i="14" s="1"/>
  <c r="BQ16" i="14"/>
  <c r="Q6" i="14"/>
  <c r="BD18" i="14"/>
  <c r="BD11" i="14"/>
  <c r="BD30" i="14"/>
  <c r="BE11" i="14"/>
  <c r="BD22" i="14"/>
  <c r="AI73" i="16"/>
  <c r="AI77" i="16"/>
  <c r="AD7" i="16"/>
  <c r="AE7" i="16"/>
  <c r="O4" i="16"/>
  <c r="W4" i="14"/>
  <c r="W6" i="14" s="1"/>
  <c r="AA18" i="16"/>
  <c r="AA15" i="16"/>
  <c r="AA9" i="16"/>
  <c r="AA21" i="16"/>
  <c r="AA13" i="16"/>
  <c r="AA10" i="16"/>
  <c r="AA16" i="16"/>
  <c r="AA19" i="16"/>
  <c r="AA11" i="16"/>
  <c r="AA22" i="16"/>
  <c r="AA14" i="16"/>
  <c r="AA17" i="16"/>
  <c r="AA20" i="16"/>
  <c r="AA12" i="16"/>
  <c r="AJ73" i="16"/>
  <c r="BE12" i="14"/>
  <c r="BD12" i="14"/>
  <c r="AZ13" i="14"/>
  <c r="AZ28" i="14"/>
  <c r="BE27" i="14"/>
  <c r="BD27" i="14"/>
  <c r="AZ24" i="14"/>
  <c r="BE23" i="14"/>
  <c r="BD23" i="14"/>
  <c r="BE31" i="14"/>
  <c r="BD31" i="14"/>
  <c r="AZ20" i="14"/>
  <c r="BD19" i="14"/>
  <c r="BE22" i="14"/>
  <c r="BD26" i="14"/>
  <c r="BE30" i="14"/>
  <c r="BE26" i="14"/>
  <c r="T2" i="14" l="1"/>
  <c r="U2" i="14" s="1"/>
  <c r="V3" i="14" s="1"/>
  <c r="BQ28" i="14"/>
  <c r="BD24" i="14"/>
  <c r="BE24" i="14"/>
  <c r="BE20" i="14"/>
  <c r="BD20" i="14"/>
  <c r="BE28" i="14"/>
  <c r="BD28" i="14"/>
  <c r="BE13" i="14"/>
  <c r="BD13" i="14"/>
  <c r="AZ14" i="14"/>
  <c r="BQ29" i="14" l="1"/>
  <c r="BR9" i="14" s="1"/>
  <c r="B11" i="15" s="1"/>
  <c r="AZ15" i="14"/>
  <c r="BE14" i="14"/>
  <c r="BD14" i="14"/>
  <c r="BD15" i="14" l="1"/>
  <c r="BE15" i="14"/>
  <c r="AZ16" i="14"/>
  <c r="BE16" i="14" l="1"/>
  <c r="BD16" i="14"/>
  <c r="AG10" i="14" l="1"/>
  <c r="AG13" i="14"/>
  <c r="AG12" i="14"/>
  <c r="AG11" i="14"/>
  <c r="K549" i="15"/>
  <c r="I549" i="15"/>
  <c r="G549" i="15"/>
  <c r="F549" i="15"/>
  <c r="K548" i="15"/>
  <c r="I548" i="15"/>
  <c r="G548" i="15"/>
  <c r="F548" i="15"/>
  <c r="K547" i="15"/>
  <c r="I547" i="15"/>
  <c r="G547" i="15"/>
  <c r="F547" i="15"/>
  <c r="K546" i="15"/>
  <c r="I546" i="15"/>
  <c r="G546" i="15"/>
  <c r="F546" i="15"/>
  <c r="K545" i="15"/>
  <c r="I545" i="15"/>
  <c r="G545" i="15"/>
  <c r="F545" i="15"/>
  <c r="K544" i="15"/>
  <c r="I544" i="15"/>
  <c r="G544" i="15"/>
  <c r="F544" i="15"/>
  <c r="K543" i="15"/>
  <c r="I543" i="15"/>
  <c r="G543" i="15"/>
  <c r="F543" i="15"/>
  <c r="K542" i="15"/>
  <c r="I542" i="15"/>
  <c r="G542" i="15"/>
  <c r="F542" i="15"/>
  <c r="K541" i="15"/>
  <c r="I541" i="15"/>
  <c r="G541" i="15"/>
  <c r="F541" i="15"/>
  <c r="K540" i="15"/>
  <c r="I540" i="15"/>
  <c r="G540" i="15"/>
  <c r="F540" i="15"/>
  <c r="K539" i="15"/>
  <c r="I539" i="15"/>
  <c r="G539" i="15"/>
  <c r="F539" i="15"/>
  <c r="K538" i="15"/>
  <c r="I538" i="15"/>
  <c r="G538" i="15"/>
  <c r="F538" i="15"/>
  <c r="K537" i="15"/>
  <c r="I537" i="15"/>
  <c r="G537" i="15"/>
  <c r="F537" i="15"/>
  <c r="K536" i="15"/>
  <c r="I536" i="15"/>
  <c r="G536" i="15"/>
  <c r="F536" i="15"/>
  <c r="K535" i="15"/>
  <c r="I535" i="15"/>
  <c r="G535" i="15"/>
  <c r="F535" i="15"/>
  <c r="K534" i="15"/>
  <c r="I534" i="15"/>
  <c r="G534" i="15"/>
  <c r="F534" i="15"/>
  <c r="K533" i="15"/>
  <c r="I533" i="15"/>
  <c r="G533" i="15"/>
  <c r="F533" i="15"/>
  <c r="K532" i="15"/>
  <c r="I532" i="15"/>
  <c r="G532" i="15"/>
  <c r="F532" i="15"/>
  <c r="K531" i="15"/>
  <c r="I531" i="15"/>
  <c r="G531" i="15"/>
  <c r="F531" i="15"/>
  <c r="K530" i="15"/>
  <c r="I530" i="15"/>
  <c r="G530" i="15"/>
  <c r="F530" i="15"/>
  <c r="K529" i="15"/>
  <c r="I529" i="15"/>
  <c r="G529" i="15"/>
  <c r="F529" i="15"/>
  <c r="K528" i="15"/>
  <c r="I528" i="15"/>
  <c r="G528" i="15"/>
  <c r="F528" i="15"/>
  <c r="K527" i="15"/>
  <c r="I527" i="15"/>
  <c r="G527" i="15"/>
  <c r="F527" i="15"/>
  <c r="K526" i="15"/>
  <c r="I526" i="15"/>
  <c r="G526" i="15"/>
  <c r="F526" i="15"/>
  <c r="K525" i="15"/>
  <c r="I525" i="15"/>
  <c r="G525" i="15"/>
  <c r="F525" i="15"/>
  <c r="K524" i="15"/>
  <c r="I524" i="15"/>
  <c r="G524" i="15"/>
  <c r="F524" i="15"/>
  <c r="K523" i="15"/>
  <c r="I523" i="15"/>
  <c r="G523" i="15"/>
  <c r="F523" i="15"/>
  <c r="K522" i="15"/>
  <c r="I522" i="15"/>
  <c r="G522" i="15"/>
  <c r="F522" i="15"/>
  <c r="K521" i="15"/>
  <c r="I521" i="15"/>
  <c r="G521" i="15"/>
  <c r="F521" i="15"/>
  <c r="K520" i="15"/>
  <c r="I520" i="15"/>
  <c r="G520" i="15"/>
  <c r="F520" i="15"/>
  <c r="K519" i="15"/>
  <c r="I519" i="15"/>
  <c r="G519" i="15"/>
  <c r="F519" i="15"/>
  <c r="K518" i="15"/>
  <c r="I518" i="15"/>
  <c r="G518" i="15"/>
  <c r="F518" i="15"/>
  <c r="K517" i="15"/>
  <c r="I517" i="15"/>
  <c r="G517" i="15"/>
  <c r="F517" i="15"/>
  <c r="K516" i="15"/>
  <c r="I516" i="15"/>
  <c r="G516" i="15"/>
  <c r="F516" i="15"/>
  <c r="K515" i="15"/>
  <c r="I515" i="15"/>
  <c r="G515" i="15"/>
  <c r="F515" i="15"/>
  <c r="K514" i="15"/>
  <c r="I514" i="15"/>
  <c r="G514" i="15"/>
  <c r="F514" i="15"/>
  <c r="K513" i="15"/>
  <c r="I513" i="15"/>
  <c r="G513" i="15"/>
  <c r="F513" i="15"/>
  <c r="K512" i="15"/>
  <c r="I512" i="15"/>
  <c r="G512" i="15"/>
  <c r="F512" i="15"/>
  <c r="K511" i="15"/>
  <c r="I511" i="15"/>
  <c r="G511" i="15"/>
  <c r="F511" i="15"/>
  <c r="K510" i="15"/>
  <c r="I510" i="15"/>
  <c r="G510" i="15"/>
  <c r="F510" i="15"/>
  <c r="K509" i="15"/>
  <c r="I509" i="15"/>
  <c r="G509" i="15"/>
  <c r="F509" i="15"/>
  <c r="K508" i="15"/>
  <c r="I508" i="15"/>
  <c r="G508" i="15"/>
  <c r="F508" i="15"/>
  <c r="K507" i="15"/>
  <c r="I507" i="15"/>
  <c r="G507" i="15"/>
  <c r="F507" i="15"/>
  <c r="E507" i="15"/>
  <c r="D507" i="15"/>
  <c r="C507" i="15"/>
  <c r="B507" i="15"/>
  <c r="K506" i="15"/>
  <c r="I506" i="15"/>
  <c r="G506" i="15"/>
  <c r="F506" i="15"/>
  <c r="E506" i="15"/>
  <c r="D506" i="15"/>
  <c r="C506" i="15"/>
  <c r="B506" i="15"/>
  <c r="K505" i="15"/>
  <c r="I505" i="15"/>
  <c r="G505" i="15"/>
  <c r="F505" i="15"/>
  <c r="E505" i="15"/>
  <c r="D505" i="15"/>
  <c r="C505" i="15"/>
  <c r="B505" i="15"/>
  <c r="K504" i="15"/>
  <c r="I504" i="15"/>
  <c r="G504" i="15"/>
  <c r="F504" i="15"/>
  <c r="E504" i="15"/>
  <c r="D504" i="15"/>
  <c r="C504" i="15"/>
  <c r="B504" i="15"/>
  <c r="K503" i="15"/>
  <c r="I503" i="15"/>
  <c r="G503" i="15"/>
  <c r="F503" i="15"/>
  <c r="E503" i="15"/>
  <c r="D503" i="15"/>
  <c r="C503" i="15"/>
  <c r="B503" i="15"/>
  <c r="K502" i="15"/>
  <c r="I502" i="15"/>
  <c r="G502" i="15"/>
  <c r="F502" i="15"/>
  <c r="E502" i="15"/>
  <c r="D502" i="15"/>
  <c r="C502" i="15"/>
  <c r="B502" i="15"/>
  <c r="K501" i="15"/>
  <c r="I501" i="15"/>
  <c r="G501" i="15"/>
  <c r="F501" i="15"/>
  <c r="E501" i="15"/>
  <c r="D501" i="15"/>
  <c r="C501" i="15"/>
  <c r="B501" i="15"/>
  <c r="K500" i="15"/>
  <c r="I500" i="15"/>
  <c r="G500" i="15"/>
  <c r="F500" i="15"/>
  <c r="E500" i="15"/>
  <c r="D500" i="15"/>
  <c r="C500" i="15"/>
  <c r="B500" i="15"/>
  <c r="K499" i="15"/>
  <c r="I499" i="15"/>
  <c r="G499" i="15"/>
  <c r="F499" i="15"/>
  <c r="E499" i="15"/>
  <c r="D499" i="15"/>
  <c r="C499" i="15"/>
  <c r="B499" i="15"/>
  <c r="K498" i="15"/>
  <c r="I498" i="15"/>
  <c r="G498" i="15"/>
  <c r="F498" i="15"/>
  <c r="E498" i="15"/>
  <c r="D498" i="15"/>
  <c r="C498" i="15"/>
  <c r="B498" i="15"/>
  <c r="K497" i="15"/>
  <c r="I497" i="15"/>
  <c r="G497" i="15"/>
  <c r="F497" i="15"/>
  <c r="E497" i="15"/>
  <c r="D497" i="15"/>
  <c r="C497" i="15"/>
  <c r="B497" i="15"/>
  <c r="K496" i="15"/>
  <c r="I496" i="15"/>
  <c r="G496" i="15"/>
  <c r="F496" i="15"/>
  <c r="E496" i="15"/>
  <c r="D496" i="15"/>
  <c r="C496" i="15"/>
  <c r="B496" i="15"/>
  <c r="K495" i="15"/>
  <c r="I495" i="15"/>
  <c r="G495" i="15"/>
  <c r="F495" i="15"/>
  <c r="E495" i="15"/>
  <c r="D495" i="15"/>
  <c r="C495" i="15"/>
  <c r="B495" i="15"/>
  <c r="K494" i="15"/>
  <c r="I494" i="15"/>
  <c r="G494" i="15"/>
  <c r="F494" i="15"/>
  <c r="E494" i="15"/>
  <c r="D494" i="15"/>
  <c r="C494" i="15"/>
  <c r="B494" i="15"/>
  <c r="K493" i="15"/>
  <c r="I493" i="15"/>
  <c r="G493" i="15"/>
  <c r="F493" i="15"/>
  <c r="E493" i="15"/>
  <c r="D493" i="15"/>
  <c r="C493" i="15"/>
  <c r="B493" i="15"/>
  <c r="K492" i="15"/>
  <c r="I492" i="15"/>
  <c r="G492" i="15"/>
  <c r="F492" i="15"/>
  <c r="E492" i="15"/>
  <c r="D492" i="15"/>
  <c r="C492" i="15"/>
  <c r="B492" i="15"/>
  <c r="K491" i="15"/>
  <c r="I491" i="15"/>
  <c r="G491" i="15"/>
  <c r="F491" i="15"/>
  <c r="E491" i="15"/>
  <c r="D491" i="15"/>
  <c r="C491" i="15"/>
  <c r="B491" i="15"/>
  <c r="K490" i="15"/>
  <c r="I490" i="15"/>
  <c r="G490" i="15"/>
  <c r="F490" i="15"/>
  <c r="E490" i="15"/>
  <c r="D490" i="15"/>
  <c r="C490" i="15"/>
  <c r="B490" i="15"/>
  <c r="K489" i="15"/>
  <c r="I489" i="15"/>
  <c r="G489" i="15"/>
  <c r="F489" i="15"/>
  <c r="E489" i="15"/>
  <c r="D489" i="15"/>
  <c r="C489" i="15"/>
  <c r="B489" i="15"/>
  <c r="K488" i="15"/>
  <c r="I488" i="15"/>
  <c r="G488" i="15"/>
  <c r="F488" i="15"/>
  <c r="E488" i="15"/>
  <c r="D488" i="15"/>
  <c r="C488" i="15"/>
  <c r="B488" i="15"/>
  <c r="K487" i="15"/>
  <c r="I487" i="15"/>
  <c r="G487" i="15"/>
  <c r="F487" i="15"/>
  <c r="E487" i="15"/>
  <c r="D487" i="15"/>
  <c r="C487" i="15"/>
  <c r="B487" i="15"/>
  <c r="K486" i="15"/>
  <c r="I486" i="15"/>
  <c r="G486" i="15"/>
  <c r="F486" i="15"/>
  <c r="E486" i="15"/>
  <c r="D486" i="15"/>
  <c r="C486" i="15"/>
  <c r="B486" i="15"/>
  <c r="K485" i="15"/>
  <c r="I485" i="15"/>
  <c r="G485" i="15"/>
  <c r="F485" i="15"/>
  <c r="E485" i="15"/>
  <c r="D485" i="15"/>
  <c r="C485" i="15"/>
  <c r="B485" i="15"/>
  <c r="K484" i="15"/>
  <c r="I484" i="15"/>
  <c r="G484" i="15"/>
  <c r="F484" i="15"/>
  <c r="E484" i="15"/>
  <c r="D484" i="15"/>
  <c r="C484" i="15"/>
  <c r="B484" i="15"/>
  <c r="K483" i="15"/>
  <c r="I483" i="15"/>
  <c r="G483" i="15"/>
  <c r="F483" i="15"/>
  <c r="E483" i="15"/>
  <c r="D483" i="15"/>
  <c r="C483" i="15"/>
  <c r="B483" i="15"/>
  <c r="K482" i="15"/>
  <c r="I482" i="15"/>
  <c r="G482" i="15"/>
  <c r="F482" i="15"/>
  <c r="E482" i="15"/>
  <c r="D482" i="15"/>
  <c r="C482" i="15"/>
  <c r="B482" i="15"/>
  <c r="K481" i="15"/>
  <c r="I481" i="15"/>
  <c r="G481" i="15"/>
  <c r="F481" i="15"/>
  <c r="E481" i="15"/>
  <c r="D481" i="15"/>
  <c r="C481" i="15"/>
  <c r="B481" i="15"/>
  <c r="K480" i="15"/>
  <c r="I480" i="15"/>
  <c r="G480" i="15"/>
  <c r="F480" i="15"/>
  <c r="E480" i="15"/>
  <c r="D480" i="15"/>
  <c r="C480" i="15"/>
  <c r="B480" i="15"/>
  <c r="K479" i="15"/>
  <c r="I479" i="15"/>
  <c r="G479" i="15"/>
  <c r="F479" i="15"/>
  <c r="E479" i="15"/>
  <c r="D479" i="15"/>
  <c r="C479" i="15"/>
  <c r="B479" i="15"/>
  <c r="K478" i="15"/>
  <c r="I478" i="15"/>
  <c r="G478" i="15"/>
  <c r="F478" i="15"/>
  <c r="E478" i="15"/>
  <c r="D478" i="15"/>
  <c r="C478" i="15"/>
  <c r="B478" i="15"/>
  <c r="K477" i="15"/>
  <c r="I477" i="15"/>
  <c r="G477" i="15"/>
  <c r="F477" i="15"/>
  <c r="E477" i="15"/>
  <c r="D477" i="15"/>
  <c r="C477" i="15"/>
  <c r="B477" i="15"/>
  <c r="K476" i="15"/>
  <c r="I476" i="15"/>
  <c r="G476" i="15"/>
  <c r="F476" i="15"/>
  <c r="E476" i="15"/>
  <c r="D476" i="15"/>
  <c r="C476" i="15"/>
  <c r="B476" i="15"/>
  <c r="K475" i="15"/>
  <c r="I475" i="15"/>
  <c r="G475" i="15"/>
  <c r="F475" i="15"/>
  <c r="E475" i="15"/>
  <c r="D475" i="15"/>
  <c r="C475" i="15"/>
  <c r="B475" i="15"/>
  <c r="K474" i="15"/>
  <c r="I474" i="15"/>
  <c r="G474" i="15"/>
  <c r="F474" i="15"/>
  <c r="E474" i="15"/>
  <c r="D474" i="15"/>
  <c r="C474" i="15"/>
  <c r="B474" i="15"/>
  <c r="K473" i="15"/>
  <c r="I473" i="15"/>
  <c r="G473" i="15"/>
  <c r="F473" i="15"/>
  <c r="E473" i="15"/>
  <c r="D473" i="15"/>
  <c r="C473" i="15"/>
  <c r="B473" i="15"/>
  <c r="K472" i="15"/>
  <c r="I472" i="15"/>
  <c r="G472" i="15"/>
  <c r="F472" i="15"/>
  <c r="E472" i="15"/>
  <c r="D472" i="15"/>
  <c r="C472" i="15"/>
  <c r="B472" i="15"/>
  <c r="K471" i="15"/>
  <c r="I471" i="15"/>
  <c r="G471" i="15"/>
  <c r="F471" i="15"/>
  <c r="E471" i="15"/>
  <c r="D471" i="15"/>
  <c r="C471" i="15"/>
  <c r="B471" i="15"/>
  <c r="K470" i="15"/>
  <c r="I470" i="15"/>
  <c r="G470" i="15"/>
  <c r="F470" i="15"/>
  <c r="E470" i="15"/>
  <c r="D470" i="15"/>
  <c r="C470" i="15"/>
  <c r="B470" i="15"/>
  <c r="K469" i="15"/>
  <c r="I469" i="15"/>
  <c r="G469" i="15"/>
  <c r="F469" i="15"/>
  <c r="E469" i="15"/>
  <c r="D469" i="15"/>
  <c r="C469" i="15"/>
  <c r="B469" i="15"/>
  <c r="K468" i="15"/>
  <c r="I468" i="15"/>
  <c r="G468" i="15"/>
  <c r="F468" i="15"/>
  <c r="E468" i="15"/>
  <c r="D468" i="15"/>
  <c r="C468" i="15"/>
  <c r="B468" i="15"/>
  <c r="K467" i="15"/>
  <c r="I467" i="15"/>
  <c r="G467" i="15"/>
  <c r="F467" i="15"/>
  <c r="E467" i="15"/>
  <c r="D467" i="15"/>
  <c r="C467" i="15"/>
  <c r="B467" i="15"/>
  <c r="K466" i="15"/>
  <c r="I466" i="15"/>
  <c r="G466" i="15"/>
  <c r="F466" i="15"/>
  <c r="E466" i="15"/>
  <c r="D466" i="15"/>
  <c r="C466" i="15"/>
  <c r="B466" i="15"/>
  <c r="K465" i="15"/>
  <c r="I465" i="15"/>
  <c r="G465" i="15"/>
  <c r="F465" i="15"/>
  <c r="E465" i="15"/>
  <c r="D465" i="15"/>
  <c r="C465" i="15"/>
  <c r="B465" i="15"/>
  <c r="K464" i="15"/>
  <c r="I464" i="15"/>
  <c r="G464" i="15"/>
  <c r="F464" i="15"/>
  <c r="E464" i="15"/>
  <c r="D464" i="15"/>
  <c r="C464" i="15"/>
  <c r="B464" i="15"/>
  <c r="K463" i="15"/>
  <c r="I463" i="15"/>
  <c r="G463" i="15"/>
  <c r="F463" i="15"/>
  <c r="E463" i="15"/>
  <c r="D463" i="15"/>
  <c r="C463" i="15"/>
  <c r="B463" i="15"/>
  <c r="K462" i="15"/>
  <c r="I462" i="15"/>
  <c r="G462" i="15"/>
  <c r="F462" i="15"/>
  <c r="E462" i="15"/>
  <c r="D462" i="15"/>
  <c r="C462" i="15"/>
  <c r="B462" i="15"/>
  <c r="K461" i="15"/>
  <c r="I461" i="15"/>
  <c r="G461" i="15"/>
  <c r="F461" i="15"/>
  <c r="E461" i="15"/>
  <c r="D461" i="15"/>
  <c r="C461" i="15"/>
  <c r="B461" i="15"/>
  <c r="K460" i="15"/>
  <c r="I460" i="15"/>
  <c r="G460" i="15"/>
  <c r="F460" i="15"/>
  <c r="E460" i="15"/>
  <c r="D460" i="15"/>
  <c r="C460" i="15"/>
  <c r="B460" i="15"/>
  <c r="K459" i="15"/>
  <c r="I459" i="15"/>
  <c r="G459" i="15"/>
  <c r="F459" i="15"/>
  <c r="E459" i="15"/>
  <c r="D459" i="15"/>
  <c r="C459" i="15"/>
  <c r="B459" i="15"/>
  <c r="K458" i="15"/>
  <c r="I458" i="15"/>
  <c r="G458" i="15"/>
  <c r="F458" i="15"/>
  <c r="E458" i="15"/>
  <c r="D458" i="15"/>
  <c r="C458" i="15"/>
  <c r="B458" i="15"/>
  <c r="K457" i="15"/>
  <c r="I457" i="15"/>
  <c r="G457" i="15"/>
  <c r="F457" i="15"/>
  <c r="E457" i="15"/>
  <c r="D457" i="15"/>
  <c r="C457" i="15"/>
  <c r="B457" i="15"/>
  <c r="K456" i="15"/>
  <c r="I456" i="15"/>
  <c r="G456" i="15"/>
  <c r="F456" i="15"/>
  <c r="E456" i="15"/>
  <c r="D456" i="15"/>
  <c r="C456" i="15"/>
  <c r="B456" i="15"/>
  <c r="K455" i="15"/>
  <c r="I455" i="15"/>
  <c r="G455" i="15"/>
  <c r="F455" i="15"/>
  <c r="E455" i="15"/>
  <c r="D455" i="15"/>
  <c r="C455" i="15"/>
  <c r="B455" i="15"/>
  <c r="K454" i="15"/>
  <c r="I454" i="15"/>
  <c r="G454" i="15"/>
  <c r="F454" i="15"/>
  <c r="E454" i="15"/>
  <c r="D454" i="15"/>
  <c r="C454" i="15"/>
  <c r="B454" i="15"/>
  <c r="K453" i="15"/>
  <c r="I453" i="15"/>
  <c r="G453" i="15"/>
  <c r="F453" i="15"/>
  <c r="E453" i="15"/>
  <c r="D453" i="15"/>
  <c r="C453" i="15"/>
  <c r="B453" i="15"/>
  <c r="K452" i="15"/>
  <c r="I452" i="15"/>
  <c r="G452" i="15"/>
  <c r="F452" i="15"/>
  <c r="E452" i="15"/>
  <c r="D452" i="15"/>
  <c r="C452" i="15"/>
  <c r="B452" i="15"/>
  <c r="K451" i="15"/>
  <c r="I451" i="15"/>
  <c r="G451" i="15"/>
  <c r="F451" i="15"/>
  <c r="E451" i="15"/>
  <c r="D451" i="15"/>
  <c r="C451" i="15"/>
  <c r="B451" i="15"/>
  <c r="K450" i="15"/>
  <c r="I450" i="15"/>
  <c r="G450" i="15"/>
  <c r="F450" i="15"/>
  <c r="E450" i="15"/>
  <c r="D450" i="15"/>
  <c r="C450" i="15"/>
  <c r="B450" i="15"/>
  <c r="K449" i="15"/>
  <c r="I449" i="15"/>
  <c r="G449" i="15"/>
  <c r="F449" i="15"/>
  <c r="E449" i="15"/>
  <c r="D449" i="15"/>
  <c r="C449" i="15"/>
  <c r="B449" i="15"/>
  <c r="K448" i="15"/>
  <c r="I448" i="15"/>
  <c r="G448" i="15"/>
  <c r="F448" i="15"/>
  <c r="E448" i="15"/>
  <c r="D448" i="15"/>
  <c r="C448" i="15"/>
  <c r="B448" i="15"/>
  <c r="K447" i="15"/>
  <c r="I447" i="15"/>
  <c r="G447" i="15"/>
  <c r="F447" i="15"/>
  <c r="E447" i="15"/>
  <c r="D447" i="15"/>
  <c r="C447" i="15"/>
  <c r="B447" i="15"/>
  <c r="K446" i="15"/>
  <c r="I446" i="15"/>
  <c r="G446" i="15"/>
  <c r="F446" i="15"/>
  <c r="E446" i="15"/>
  <c r="D446" i="15"/>
  <c r="C446" i="15"/>
  <c r="B446" i="15"/>
  <c r="K445" i="15"/>
  <c r="I445" i="15"/>
  <c r="G445" i="15"/>
  <c r="F445" i="15"/>
  <c r="E445" i="15"/>
  <c r="D445" i="15"/>
  <c r="C445" i="15"/>
  <c r="B445" i="15"/>
  <c r="K444" i="15"/>
  <c r="I444" i="15"/>
  <c r="G444" i="15"/>
  <c r="F444" i="15"/>
  <c r="E444" i="15"/>
  <c r="D444" i="15"/>
  <c r="C444" i="15"/>
  <c r="B444" i="15"/>
  <c r="K443" i="15"/>
  <c r="I443" i="15"/>
  <c r="G443" i="15"/>
  <c r="F443" i="15"/>
  <c r="E443" i="15"/>
  <c r="D443" i="15"/>
  <c r="C443" i="15"/>
  <c r="B443" i="15"/>
  <c r="K442" i="15"/>
  <c r="I442" i="15"/>
  <c r="G442" i="15"/>
  <c r="F442" i="15"/>
  <c r="E442" i="15"/>
  <c r="D442" i="15"/>
  <c r="C442" i="15"/>
  <c r="B442" i="15"/>
  <c r="K441" i="15"/>
  <c r="I441" i="15"/>
  <c r="G441" i="15"/>
  <c r="F441" i="15"/>
  <c r="E441" i="15"/>
  <c r="D441" i="15"/>
  <c r="C441" i="15"/>
  <c r="B441" i="15"/>
  <c r="K440" i="15"/>
  <c r="I440" i="15"/>
  <c r="G440" i="15"/>
  <c r="F440" i="15"/>
  <c r="E440" i="15"/>
  <c r="D440" i="15"/>
  <c r="C440" i="15"/>
  <c r="B440" i="15"/>
  <c r="K439" i="15"/>
  <c r="I439" i="15"/>
  <c r="G439" i="15"/>
  <c r="F439" i="15"/>
  <c r="E439" i="15"/>
  <c r="D439" i="15"/>
  <c r="C439" i="15"/>
  <c r="B439" i="15"/>
  <c r="K438" i="15"/>
  <c r="I438" i="15"/>
  <c r="G438" i="15"/>
  <c r="F438" i="15"/>
  <c r="E438" i="15"/>
  <c r="D438" i="15"/>
  <c r="C438" i="15"/>
  <c r="B438" i="15"/>
  <c r="K437" i="15"/>
  <c r="I437" i="15"/>
  <c r="G437" i="15"/>
  <c r="F437" i="15"/>
  <c r="E437" i="15"/>
  <c r="D437" i="15"/>
  <c r="C437" i="15"/>
  <c r="B437" i="15"/>
  <c r="K436" i="15"/>
  <c r="I436" i="15"/>
  <c r="G436" i="15"/>
  <c r="F436" i="15"/>
  <c r="E436" i="15"/>
  <c r="D436" i="15"/>
  <c r="C436" i="15"/>
  <c r="B436" i="15"/>
  <c r="K435" i="15"/>
  <c r="I435" i="15"/>
  <c r="G435" i="15"/>
  <c r="F435" i="15"/>
  <c r="E435" i="15"/>
  <c r="D435" i="15"/>
  <c r="C435" i="15"/>
  <c r="B435" i="15"/>
  <c r="K434" i="15"/>
  <c r="I434" i="15"/>
  <c r="G434" i="15"/>
  <c r="F434" i="15"/>
  <c r="E434" i="15"/>
  <c r="D434" i="15"/>
  <c r="C434" i="15"/>
  <c r="B434" i="15"/>
  <c r="K433" i="15"/>
  <c r="I433" i="15"/>
  <c r="G433" i="15"/>
  <c r="F433" i="15"/>
  <c r="E433" i="15"/>
  <c r="D433" i="15"/>
  <c r="C433" i="15"/>
  <c r="B433" i="15"/>
  <c r="K432" i="15"/>
  <c r="I432" i="15"/>
  <c r="G432" i="15"/>
  <c r="F432" i="15"/>
  <c r="E432" i="15"/>
  <c r="D432" i="15"/>
  <c r="C432" i="15"/>
  <c r="B432" i="15"/>
  <c r="K431" i="15"/>
  <c r="I431" i="15"/>
  <c r="G431" i="15"/>
  <c r="F431" i="15"/>
  <c r="E431" i="15"/>
  <c r="D431" i="15"/>
  <c r="C431" i="15"/>
  <c r="B431" i="15"/>
  <c r="K430" i="15"/>
  <c r="I430" i="15"/>
  <c r="G430" i="15"/>
  <c r="F430" i="15"/>
  <c r="E430" i="15"/>
  <c r="D430" i="15"/>
  <c r="C430" i="15"/>
  <c r="B430" i="15"/>
  <c r="K429" i="15"/>
  <c r="I429" i="15"/>
  <c r="G429" i="15"/>
  <c r="F429" i="15"/>
  <c r="E429" i="15"/>
  <c r="D429" i="15"/>
  <c r="C429" i="15"/>
  <c r="B429" i="15"/>
  <c r="K428" i="15"/>
  <c r="I428" i="15"/>
  <c r="G428" i="15"/>
  <c r="F428" i="15"/>
  <c r="E428" i="15"/>
  <c r="D428" i="15"/>
  <c r="C428" i="15"/>
  <c r="B428" i="15"/>
  <c r="K427" i="15"/>
  <c r="I427" i="15"/>
  <c r="G427" i="15"/>
  <c r="F427" i="15"/>
  <c r="E427" i="15"/>
  <c r="D427" i="15"/>
  <c r="C427" i="15"/>
  <c r="B427" i="15"/>
  <c r="K426" i="15"/>
  <c r="I426" i="15"/>
  <c r="G426" i="15"/>
  <c r="F426" i="15"/>
  <c r="E426" i="15"/>
  <c r="D426" i="15"/>
  <c r="C426" i="15"/>
  <c r="B426" i="15"/>
  <c r="K425" i="15"/>
  <c r="I425" i="15"/>
  <c r="G425" i="15"/>
  <c r="F425" i="15"/>
  <c r="E425" i="15"/>
  <c r="D425" i="15"/>
  <c r="C425" i="15"/>
  <c r="B425" i="15"/>
  <c r="K424" i="15"/>
  <c r="I424" i="15"/>
  <c r="G424" i="15"/>
  <c r="F424" i="15"/>
  <c r="E424" i="15"/>
  <c r="D424" i="15"/>
  <c r="C424" i="15"/>
  <c r="B424" i="15"/>
  <c r="K423" i="15"/>
  <c r="I423" i="15"/>
  <c r="G423" i="15"/>
  <c r="F423" i="15"/>
  <c r="E423" i="15"/>
  <c r="D423" i="15"/>
  <c r="C423" i="15"/>
  <c r="B423" i="15"/>
  <c r="K422" i="15"/>
  <c r="I422" i="15"/>
  <c r="G422" i="15"/>
  <c r="F422" i="15"/>
  <c r="E422" i="15"/>
  <c r="D422" i="15"/>
  <c r="C422" i="15"/>
  <c r="B422" i="15"/>
  <c r="K421" i="15"/>
  <c r="I421" i="15"/>
  <c r="G421" i="15"/>
  <c r="F421" i="15"/>
  <c r="E421" i="15"/>
  <c r="D421" i="15"/>
  <c r="C421" i="15"/>
  <c r="B421" i="15"/>
  <c r="K420" i="15"/>
  <c r="I420" i="15"/>
  <c r="G420" i="15"/>
  <c r="F420" i="15"/>
  <c r="E420" i="15"/>
  <c r="D420" i="15"/>
  <c r="C420" i="15"/>
  <c r="B420" i="15"/>
  <c r="K419" i="15"/>
  <c r="I419" i="15"/>
  <c r="G419" i="15"/>
  <c r="F419" i="15"/>
  <c r="E419" i="15"/>
  <c r="D419" i="15"/>
  <c r="C419" i="15"/>
  <c r="B419" i="15"/>
  <c r="K418" i="15"/>
  <c r="I418" i="15"/>
  <c r="G418" i="15"/>
  <c r="F418" i="15"/>
  <c r="E418" i="15"/>
  <c r="D418" i="15"/>
  <c r="C418" i="15"/>
  <c r="B418" i="15"/>
  <c r="K417" i="15"/>
  <c r="I417" i="15"/>
  <c r="G417" i="15"/>
  <c r="F417" i="15"/>
  <c r="E417" i="15"/>
  <c r="D417" i="15"/>
  <c r="C417" i="15"/>
  <c r="B417" i="15"/>
  <c r="K416" i="15"/>
  <c r="I416" i="15"/>
  <c r="G416" i="15"/>
  <c r="F416" i="15"/>
  <c r="E416" i="15"/>
  <c r="D416" i="15"/>
  <c r="C416" i="15"/>
  <c r="B416" i="15"/>
  <c r="K415" i="15"/>
  <c r="I415" i="15"/>
  <c r="G415" i="15"/>
  <c r="F415" i="15"/>
  <c r="E415" i="15"/>
  <c r="D415" i="15"/>
  <c r="C415" i="15"/>
  <c r="B415" i="15"/>
  <c r="K414" i="15"/>
  <c r="I414" i="15"/>
  <c r="G414" i="15"/>
  <c r="F414" i="15"/>
  <c r="E414" i="15"/>
  <c r="D414" i="15"/>
  <c r="C414" i="15"/>
  <c r="B414" i="15"/>
  <c r="K413" i="15"/>
  <c r="I413" i="15"/>
  <c r="G413" i="15"/>
  <c r="F413" i="15"/>
  <c r="E413" i="15"/>
  <c r="D413" i="15"/>
  <c r="C413" i="15"/>
  <c r="B413" i="15"/>
  <c r="K412" i="15"/>
  <c r="I412" i="15"/>
  <c r="G412" i="15"/>
  <c r="F412" i="15"/>
  <c r="E412" i="15"/>
  <c r="D412" i="15"/>
  <c r="C412" i="15"/>
  <c r="B412" i="15"/>
  <c r="K411" i="15"/>
  <c r="I411" i="15"/>
  <c r="G411" i="15"/>
  <c r="F411" i="15"/>
  <c r="E411" i="15"/>
  <c r="D411" i="15"/>
  <c r="C411" i="15"/>
  <c r="B411" i="15"/>
  <c r="K410" i="15"/>
  <c r="I410" i="15"/>
  <c r="G410" i="15"/>
  <c r="F410" i="15"/>
  <c r="E410" i="15"/>
  <c r="D410" i="15"/>
  <c r="C410" i="15"/>
  <c r="B410" i="15"/>
  <c r="K409" i="15"/>
  <c r="I409" i="15"/>
  <c r="G409" i="15"/>
  <c r="F409" i="15"/>
  <c r="E409" i="15"/>
  <c r="D409" i="15"/>
  <c r="C409" i="15"/>
  <c r="B409" i="15"/>
  <c r="K408" i="15"/>
  <c r="I408" i="15"/>
  <c r="G408" i="15"/>
  <c r="F408" i="15"/>
  <c r="E408" i="15"/>
  <c r="D408" i="15"/>
  <c r="C408" i="15"/>
  <c r="B408" i="15"/>
  <c r="K407" i="15"/>
  <c r="I407" i="15"/>
  <c r="G407" i="15"/>
  <c r="F407" i="15"/>
  <c r="E407" i="15"/>
  <c r="D407" i="15"/>
  <c r="C407" i="15"/>
  <c r="B407" i="15"/>
  <c r="K406" i="15"/>
  <c r="I406" i="15"/>
  <c r="G406" i="15"/>
  <c r="F406" i="15"/>
  <c r="E406" i="15"/>
  <c r="D406" i="15"/>
  <c r="C406" i="15"/>
  <c r="B406" i="15"/>
  <c r="K405" i="15"/>
  <c r="I405" i="15"/>
  <c r="G405" i="15"/>
  <c r="F405" i="15"/>
  <c r="E405" i="15"/>
  <c r="D405" i="15"/>
  <c r="C405" i="15"/>
  <c r="B405" i="15"/>
  <c r="K404" i="15"/>
  <c r="I404" i="15"/>
  <c r="G404" i="15"/>
  <c r="F404" i="15"/>
  <c r="E404" i="15"/>
  <c r="D404" i="15"/>
  <c r="C404" i="15"/>
  <c r="B404" i="15"/>
  <c r="K403" i="15"/>
  <c r="I403" i="15"/>
  <c r="G403" i="15"/>
  <c r="F403" i="15"/>
  <c r="E403" i="15"/>
  <c r="D403" i="15"/>
  <c r="C403" i="15"/>
  <c r="B403" i="15"/>
  <c r="K402" i="15"/>
  <c r="I402" i="15"/>
  <c r="G402" i="15"/>
  <c r="F402" i="15"/>
  <c r="E402" i="15"/>
  <c r="D402" i="15"/>
  <c r="C402" i="15"/>
  <c r="B402" i="15"/>
  <c r="K401" i="15"/>
  <c r="I401" i="15"/>
  <c r="G401" i="15"/>
  <c r="F401" i="15"/>
  <c r="E401" i="15"/>
  <c r="D401" i="15"/>
  <c r="C401" i="15"/>
  <c r="B401" i="15"/>
  <c r="K400" i="15"/>
  <c r="I400" i="15"/>
  <c r="G400" i="15"/>
  <c r="F400" i="15"/>
  <c r="E400" i="15"/>
  <c r="D400" i="15"/>
  <c r="C400" i="15"/>
  <c r="B400" i="15"/>
  <c r="K399" i="15"/>
  <c r="I399" i="15"/>
  <c r="G399" i="15"/>
  <c r="F399" i="15"/>
  <c r="E399" i="15"/>
  <c r="D399" i="15"/>
  <c r="C399" i="15"/>
  <c r="B399" i="15"/>
  <c r="K398" i="15"/>
  <c r="I398" i="15"/>
  <c r="G398" i="15"/>
  <c r="F398" i="15"/>
  <c r="E398" i="15"/>
  <c r="D398" i="15"/>
  <c r="C398" i="15"/>
  <c r="B398" i="15"/>
  <c r="K397" i="15"/>
  <c r="I397" i="15"/>
  <c r="G397" i="15"/>
  <c r="F397" i="15"/>
  <c r="E397" i="15"/>
  <c r="D397" i="15"/>
  <c r="C397" i="15"/>
  <c r="B397" i="15"/>
  <c r="K396" i="15"/>
  <c r="I396" i="15"/>
  <c r="G396" i="15"/>
  <c r="F396" i="15"/>
  <c r="E396" i="15"/>
  <c r="D396" i="15"/>
  <c r="C396" i="15"/>
  <c r="B396" i="15"/>
  <c r="K395" i="15"/>
  <c r="I395" i="15"/>
  <c r="G395" i="15"/>
  <c r="F395" i="15"/>
  <c r="E395" i="15"/>
  <c r="D395" i="15"/>
  <c r="C395" i="15"/>
  <c r="B395" i="15"/>
  <c r="K394" i="15"/>
  <c r="I394" i="15"/>
  <c r="G394" i="15"/>
  <c r="F394" i="15"/>
  <c r="E394" i="15"/>
  <c r="D394" i="15"/>
  <c r="C394" i="15"/>
  <c r="B394" i="15"/>
  <c r="K393" i="15"/>
  <c r="I393" i="15"/>
  <c r="G393" i="15"/>
  <c r="F393" i="15"/>
  <c r="E393" i="15"/>
  <c r="D393" i="15"/>
  <c r="C393" i="15"/>
  <c r="B393" i="15"/>
  <c r="K392" i="15"/>
  <c r="I392" i="15"/>
  <c r="G392" i="15"/>
  <c r="F392" i="15"/>
  <c r="E392" i="15"/>
  <c r="D392" i="15"/>
  <c r="C392" i="15"/>
  <c r="B392" i="15"/>
  <c r="K391" i="15"/>
  <c r="I391" i="15"/>
  <c r="G391" i="15"/>
  <c r="F391" i="15"/>
  <c r="E391" i="15"/>
  <c r="D391" i="15"/>
  <c r="C391" i="15"/>
  <c r="B391" i="15"/>
  <c r="K390" i="15"/>
  <c r="I390" i="15"/>
  <c r="G390" i="15"/>
  <c r="F390" i="15"/>
  <c r="E390" i="15"/>
  <c r="D390" i="15"/>
  <c r="C390" i="15"/>
  <c r="B390" i="15"/>
  <c r="K389" i="15"/>
  <c r="I389" i="15"/>
  <c r="G389" i="15"/>
  <c r="F389" i="15"/>
  <c r="E389" i="15"/>
  <c r="D389" i="15"/>
  <c r="C389" i="15"/>
  <c r="B389" i="15"/>
  <c r="K388" i="15"/>
  <c r="I388" i="15"/>
  <c r="G388" i="15"/>
  <c r="F388" i="15"/>
  <c r="E388" i="15"/>
  <c r="D388" i="15"/>
  <c r="C388" i="15"/>
  <c r="B388" i="15"/>
  <c r="K387" i="15"/>
  <c r="I387" i="15"/>
  <c r="G387" i="15"/>
  <c r="F387" i="15"/>
  <c r="E387" i="15"/>
  <c r="D387" i="15"/>
  <c r="C387" i="15"/>
  <c r="B387" i="15"/>
  <c r="K386" i="15"/>
  <c r="I386" i="15"/>
  <c r="G386" i="15"/>
  <c r="F386" i="15"/>
  <c r="E386" i="15"/>
  <c r="D386" i="15"/>
  <c r="C386" i="15"/>
  <c r="B386" i="15"/>
  <c r="K385" i="15"/>
  <c r="I385" i="15"/>
  <c r="G385" i="15"/>
  <c r="F385" i="15"/>
  <c r="E385" i="15"/>
  <c r="D385" i="15"/>
  <c r="C385" i="15"/>
  <c r="B385" i="15"/>
  <c r="K384" i="15"/>
  <c r="I384" i="15"/>
  <c r="G384" i="15"/>
  <c r="F384" i="15"/>
  <c r="E384" i="15"/>
  <c r="D384" i="15"/>
  <c r="C384" i="15"/>
  <c r="B384" i="15"/>
  <c r="K383" i="15"/>
  <c r="I383" i="15"/>
  <c r="G383" i="15"/>
  <c r="F383" i="15"/>
  <c r="E383" i="15"/>
  <c r="D383" i="15"/>
  <c r="C383" i="15"/>
  <c r="B383" i="15"/>
  <c r="K382" i="15"/>
  <c r="I382" i="15"/>
  <c r="G382" i="15"/>
  <c r="F382" i="15"/>
  <c r="E382" i="15"/>
  <c r="D382" i="15"/>
  <c r="C382" i="15"/>
  <c r="B382" i="15"/>
  <c r="K381" i="15"/>
  <c r="I381" i="15"/>
  <c r="G381" i="15"/>
  <c r="F381" i="15"/>
  <c r="E381" i="15"/>
  <c r="D381" i="15"/>
  <c r="C381" i="15"/>
  <c r="B381" i="15"/>
  <c r="K380" i="15"/>
  <c r="I380" i="15"/>
  <c r="G380" i="15"/>
  <c r="F380" i="15"/>
  <c r="E380" i="15"/>
  <c r="D380" i="15"/>
  <c r="C380" i="15"/>
  <c r="B380" i="15"/>
  <c r="K379" i="15"/>
  <c r="I379" i="15"/>
  <c r="G379" i="15"/>
  <c r="F379" i="15"/>
  <c r="E379" i="15"/>
  <c r="D379" i="15"/>
  <c r="C379" i="15"/>
  <c r="B379" i="15"/>
  <c r="K378" i="15"/>
  <c r="I378" i="15"/>
  <c r="G378" i="15"/>
  <c r="F378" i="15"/>
  <c r="E378" i="15"/>
  <c r="D378" i="15"/>
  <c r="C378" i="15"/>
  <c r="B378" i="15"/>
  <c r="K377" i="15"/>
  <c r="I377" i="15"/>
  <c r="G377" i="15"/>
  <c r="F377" i="15"/>
  <c r="E377" i="15"/>
  <c r="D377" i="15"/>
  <c r="C377" i="15"/>
  <c r="B377" i="15"/>
  <c r="K376" i="15"/>
  <c r="I376" i="15"/>
  <c r="G376" i="15"/>
  <c r="F376" i="15"/>
  <c r="E376" i="15"/>
  <c r="D376" i="15"/>
  <c r="C376" i="15"/>
  <c r="B376" i="15"/>
  <c r="K375" i="15"/>
  <c r="I375" i="15"/>
  <c r="G375" i="15"/>
  <c r="F375" i="15"/>
  <c r="E375" i="15"/>
  <c r="D375" i="15"/>
  <c r="C375" i="15"/>
  <c r="B375" i="15"/>
  <c r="K374" i="15"/>
  <c r="I374" i="15"/>
  <c r="G374" i="15"/>
  <c r="F374" i="15"/>
  <c r="E374" i="15"/>
  <c r="D374" i="15"/>
  <c r="C374" i="15"/>
  <c r="B374" i="15"/>
  <c r="K373" i="15"/>
  <c r="I373" i="15"/>
  <c r="G373" i="15"/>
  <c r="F373" i="15"/>
  <c r="E373" i="15"/>
  <c r="D373" i="15"/>
  <c r="C373" i="15"/>
  <c r="B373" i="15"/>
  <c r="K372" i="15"/>
  <c r="I372" i="15"/>
  <c r="G372" i="15"/>
  <c r="F372" i="15"/>
  <c r="E372" i="15"/>
  <c r="D372" i="15"/>
  <c r="C372" i="15"/>
  <c r="B372" i="15"/>
  <c r="K371" i="15"/>
  <c r="I371" i="15"/>
  <c r="G371" i="15"/>
  <c r="F371" i="15"/>
  <c r="E371" i="15"/>
  <c r="D371" i="15"/>
  <c r="C371" i="15"/>
  <c r="B371" i="15"/>
  <c r="K370" i="15"/>
  <c r="I370" i="15"/>
  <c r="G370" i="15"/>
  <c r="F370" i="15"/>
  <c r="E370" i="15"/>
  <c r="D370" i="15"/>
  <c r="C370" i="15"/>
  <c r="B370" i="15"/>
  <c r="K369" i="15"/>
  <c r="I369" i="15"/>
  <c r="G369" i="15"/>
  <c r="F369" i="15"/>
  <c r="E369" i="15"/>
  <c r="D369" i="15"/>
  <c r="C369" i="15"/>
  <c r="B369" i="15"/>
  <c r="K368" i="15"/>
  <c r="I368" i="15"/>
  <c r="G368" i="15"/>
  <c r="F368" i="15"/>
  <c r="E368" i="15"/>
  <c r="D368" i="15"/>
  <c r="C368" i="15"/>
  <c r="B368" i="15"/>
  <c r="K367" i="15"/>
  <c r="I367" i="15"/>
  <c r="G367" i="15"/>
  <c r="F367" i="15"/>
  <c r="E367" i="15"/>
  <c r="D367" i="15"/>
  <c r="C367" i="15"/>
  <c r="B367" i="15"/>
  <c r="K366" i="15"/>
  <c r="I366" i="15"/>
  <c r="G366" i="15"/>
  <c r="F366" i="15"/>
  <c r="E366" i="15"/>
  <c r="D366" i="15"/>
  <c r="C366" i="15"/>
  <c r="B366" i="15"/>
  <c r="K365" i="15"/>
  <c r="I365" i="15"/>
  <c r="G365" i="15"/>
  <c r="F365" i="15"/>
  <c r="E365" i="15"/>
  <c r="D365" i="15"/>
  <c r="C365" i="15"/>
  <c r="B365" i="15"/>
  <c r="K364" i="15"/>
  <c r="I364" i="15"/>
  <c r="G364" i="15"/>
  <c r="F364" i="15"/>
  <c r="E364" i="15"/>
  <c r="D364" i="15"/>
  <c r="C364" i="15"/>
  <c r="B364" i="15"/>
  <c r="K363" i="15"/>
  <c r="I363" i="15"/>
  <c r="G363" i="15"/>
  <c r="F363" i="15"/>
  <c r="E363" i="15"/>
  <c r="D363" i="15"/>
  <c r="C363" i="15"/>
  <c r="B363" i="15"/>
  <c r="K362" i="15"/>
  <c r="I362" i="15"/>
  <c r="G362" i="15"/>
  <c r="F362" i="15"/>
  <c r="E362" i="15"/>
  <c r="D362" i="15"/>
  <c r="C362" i="15"/>
  <c r="B362" i="15"/>
  <c r="K361" i="15"/>
  <c r="I361" i="15"/>
  <c r="G361" i="15"/>
  <c r="F361" i="15"/>
  <c r="E361" i="15"/>
  <c r="D361" i="15"/>
  <c r="C361" i="15"/>
  <c r="B361" i="15"/>
  <c r="K360" i="15"/>
  <c r="I360" i="15"/>
  <c r="G360" i="15"/>
  <c r="F360" i="15"/>
  <c r="E360" i="15"/>
  <c r="D360" i="15"/>
  <c r="C360" i="15"/>
  <c r="B360" i="15"/>
  <c r="K359" i="15"/>
  <c r="I359" i="15"/>
  <c r="G359" i="15"/>
  <c r="F359" i="15"/>
  <c r="E359" i="15"/>
  <c r="D359" i="15"/>
  <c r="C359" i="15"/>
  <c r="B359" i="15"/>
  <c r="K358" i="15"/>
  <c r="I358" i="15"/>
  <c r="G358" i="15"/>
  <c r="F358" i="15"/>
  <c r="E358" i="15"/>
  <c r="D358" i="15"/>
  <c r="C358" i="15"/>
  <c r="B358" i="15"/>
  <c r="K357" i="15"/>
  <c r="I357" i="15"/>
  <c r="G357" i="15"/>
  <c r="F357" i="15"/>
  <c r="E357" i="15"/>
  <c r="D357" i="15"/>
  <c r="C357" i="15"/>
  <c r="B357" i="15"/>
  <c r="K356" i="15"/>
  <c r="I356" i="15"/>
  <c r="G356" i="15"/>
  <c r="F356" i="15"/>
  <c r="E356" i="15"/>
  <c r="D356" i="15"/>
  <c r="C356" i="15"/>
  <c r="B356" i="15"/>
  <c r="K355" i="15"/>
  <c r="I355" i="15"/>
  <c r="G355" i="15"/>
  <c r="F355" i="15"/>
  <c r="E355" i="15"/>
  <c r="D355" i="15"/>
  <c r="C355" i="15"/>
  <c r="B355" i="15"/>
  <c r="K354" i="15"/>
  <c r="I354" i="15"/>
  <c r="G354" i="15"/>
  <c r="F354" i="15"/>
  <c r="E354" i="15"/>
  <c r="D354" i="15"/>
  <c r="C354" i="15"/>
  <c r="B354" i="15"/>
  <c r="K353" i="15"/>
  <c r="I353" i="15"/>
  <c r="G353" i="15"/>
  <c r="F353" i="15"/>
  <c r="E353" i="15"/>
  <c r="D353" i="15"/>
  <c r="C353" i="15"/>
  <c r="B353" i="15"/>
  <c r="K352" i="15"/>
  <c r="I352" i="15"/>
  <c r="G352" i="15"/>
  <c r="F352" i="15"/>
  <c r="E352" i="15"/>
  <c r="D352" i="15"/>
  <c r="C352" i="15"/>
  <c r="B352" i="15"/>
  <c r="K351" i="15"/>
  <c r="I351" i="15"/>
  <c r="G351" i="15"/>
  <c r="F351" i="15"/>
  <c r="E351" i="15"/>
  <c r="D351" i="15"/>
  <c r="C351" i="15"/>
  <c r="B351" i="15"/>
  <c r="K350" i="15"/>
  <c r="I350" i="15"/>
  <c r="G350" i="15"/>
  <c r="F350" i="15"/>
  <c r="E350" i="15"/>
  <c r="D350" i="15"/>
  <c r="C350" i="15"/>
  <c r="B350" i="15"/>
  <c r="K349" i="15"/>
  <c r="I349" i="15"/>
  <c r="G349" i="15"/>
  <c r="F349" i="15"/>
  <c r="E349" i="15"/>
  <c r="D349" i="15"/>
  <c r="C349" i="15"/>
  <c r="B349" i="15"/>
  <c r="K348" i="15"/>
  <c r="I348" i="15"/>
  <c r="G348" i="15"/>
  <c r="F348" i="15"/>
  <c r="E348" i="15"/>
  <c r="D348" i="15"/>
  <c r="C348" i="15"/>
  <c r="B348" i="15"/>
  <c r="K347" i="15"/>
  <c r="I347" i="15"/>
  <c r="G347" i="15"/>
  <c r="F347" i="15"/>
  <c r="E347" i="15"/>
  <c r="D347" i="15"/>
  <c r="C347" i="15"/>
  <c r="B347" i="15"/>
  <c r="K346" i="15"/>
  <c r="I346" i="15"/>
  <c r="G346" i="15"/>
  <c r="F346" i="15"/>
  <c r="E346" i="15"/>
  <c r="D346" i="15"/>
  <c r="C346" i="15"/>
  <c r="B346" i="15"/>
  <c r="K345" i="15"/>
  <c r="I345" i="15"/>
  <c r="G345" i="15"/>
  <c r="F345" i="15"/>
  <c r="E345" i="15"/>
  <c r="D345" i="15"/>
  <c r="C345" i="15"/>
  <c r="B345" i="15"/>
  <c r="K344" i="15"/>
  <c r="I344" i="15"/>
  <c r="G344" i="15"/>
  <c r="F344" i="15"/>
  <c r="E344" i="15"/>
  <c r="D344" i="15"/>
  <c r="C344" i="15"/>
  <c r="B344" i="15"/>
  <c r="K343" i="15"/>
  <c r="I343" i="15"/>
  <c r="G343" i="15"/>
  <c r="F343" i="15"/>
  <c r="E343" i="15"/>
  <c r="D343" i="15"/>
  <c r="C343" i="15"/>
  <c r="B343" i="15"/>
  <c r="K342" i="15"/>
  <c r="I342" i="15"/>
  <c r="G342" i="15"/>
  <c r="F342" i="15"/>
  <c r="E342" i="15"/>
  <c r="D342" i="15"/>
  <c r="C342" i="15"/>
  <c r="B342" i="15"/>
  <c r="K341" i="15"/>
  <c r="I341" i="15"/>
  <c r="G341" i="15"/>
  <c r="F341" i="15"/>
  <c r="E341" i="15"/>
  <c r="D341" i="15"/>
  <c r="C341" i="15"/>
  <c r="B341" i="15"/>
  <c r="K340" i="15"/>
  <c r="I340" i="15"/>
  <c r="G340" i="15"/>
  <c r="F340" i="15"/>
  <c r="E340" i="15"/>
  <c r="D340" i="15"/>
  <c r="C340" i="15"/>
  <c r="B340" i="15"/>
  <c r="K339" i="15"/>
  <c r="I339" i="15"/>
  <c r="G339" i="15"/>
  <c r="F339" i="15"/>
  <c r="E339" i="15"/>
  <c r="D339" i="15"/>
  <c r="C339" i="15"/>
  <c r="B339" i="15"/>
  <c r="K338" i="15"/>
  <c r="I338" i="15"/>
  <c r="G338" i="15"/>
  <c r="F338" i="15"/>
  <c r="E338" i="15"/>
  <c r="D338" i="15"/>
  <c r="C338" i="15"/>
  <c r="B338" i="15"/>
  <c r="K337" i="15"/>
  <c r="I337" i="15"/>
  <c r="G337" i="15"/>
  <c r="F337" i="15"/>
  <c r="E337" i="15"/>
  <c r="D337" i="15"/>
  <c r="C337" i="15"/>
  <c r="B337" i="15"/>
  <c r="K336" i="15"/>
  <c r="I336" i="15"/>
  <c r="G336" i="15"/>
  <c r="F336" i="15"/>
  <c r="E336" i="15"/>
  <c r="D336" i="15"/>
  <c r="C336" i="15"/>
  <c r="B336" i="15"/>
  <c r="K335" i="15"/>
  <c r="I335" i="15"/>
  <c r="G335" i="15"/>
  <c r="F335" i="15"/>
  <c r="E335" i="15"/>
  <c r="D335" i="15"/>
  <c r="C335" i="15"/>
  <c r="B335" i="15"/>
  <c r="K334" i="15"/>
  <c r="I334" i="15"/>
  <c r="G334" i="15"/>
  <c r="F334" i="15"/>
  <c r="E334" i="15"/>
  <c r="D334" i="15"/>
  <c r="C334" i="15"/>
  <c r="B334" i="15"/>
  <c r="K333" i="15"/>
  <c r="I333" i="15"/>
  <c r="G333" i="15"/>
  <c r="F333" i="15"/>
  <c r="E333" i="15"/>
  <c r="D333" i="15"/>
  <c r="C333" i="15"/>
  <c r="B333" i="15"/>
  <c r="K332" i="15"/>
  <c r="I332" i="15"/>
  <c r="G332" i="15"/>
  <c r="F332" i="15"/>
  <c r="E332" i="15"/>
  <c r="D332" i="15"/>
  <c r="C332" i="15"/>
  <c r="B332" i="15"/>
  <c r="K331" i="15"/>
  <c r="I331" i="15"/>
  <c r="G331" i="15"/>
  <c r="F331" i="15"/>
  <c r="E331" i="15"/>
  <c r="D331" i="15"/>
  <c r="C331" i="15"/>
  <c r="B331" i="15"/>
  <c r="K330" i="15"/>
  <c r="I330" i="15"/>
  <c r="G330" i="15"/>
  <c r="F330" i="15"/>
  <c r="E330" i="15"/>
  <c r="D330" i="15"/>
  <c r="C330" i="15"/>
  <c r="B330" i="15"/>
  <c r="K329" i="15"/>
  <c r="I329" i="15"/>
  <c r="G329" i="15"/>
  <c r="F329" i="15"/>
  <c r="E329" i="15"/>
  <c r="D329" i="15"/>
  <c r="C329" i="15"/>
  <c r="B329" i="15"/>
  <c r="K328" i="15"/>
  <c r="I328" i="15"/>
  <c r="G328" i="15"/>
  <c r="F328" i="15"/>
  <c r="E328" i="15"/>
  <c r="D328" i="15"/>
  <c r="C328" i="15"/>
  <c r="B328" i="15"/>
  <c r="K327" i="15"/>
  <c r="I327" i="15"/>
  <c r="G327" i="15"/>
  <c r="F327" i="15"/>
  <c r="E327" i="15"/>
  <c r="D327" i="15"/>
  <c r="C327" i="15"/>
  <c r="B327" i="15"/>
  <c r="K326" i="15"/>
  <c r="I326" i="15"/>
  <c r="G326" i="15"/>
  <c r="F326" i="15"/>
  <c r="E326" i="15"/>
  <c r="D326" i="15"/>
  <c r="C326" i="15"/>
  <c r="B326" i="15"/>
  <c r="K325" i="15"/>
  <c r="I325" i="15"/>
  <c r="G325" i="15"/>
  <c r="F325" i="15"/>
  <c r="E325" i="15"/>
  <c r="D325" i="15"/>
  <c r="C325" i="15"/>
  <c r="B325" i="15"/>
  <c r="K324" i="15"/>
  <c r="I324" i="15"/>
  <c r="G324" i="15"/>
  <c r="F324" i="15"/>
  <c r="E324" i="15"/>
  <c r="D324" i="15"/>
  <c r="C324" i="15"/>
  <c r="B324" i="15"/>
  <c r="K323" i="15"/>
  <c r="I323" i="15"/>
  <c r="G323" i="15"/>
  <c r="F323" i="15"/>
  <c r="E323" i="15"/>
  <c r="D323" i="15"/>
  <c r="C323" i="15"/>
  <c r="B323" i="15"/>
  <c r="K322" i="15"/>
  <c r="I322" i="15"/>
  <c r="G322" i="15"/>
  <c r="F322" i="15"/>
  <c r="E322" i="15"/>
  <c r="D322" i="15"/>
  <c r="C322" i="15"/>
  <c r="B322" i="15"/>
  <c r="K321" i="15"/>
  <c r="I321" i="15"/>
  <c r="G321" i="15"/>
  <c r="F321" i="15"/>
  <c r="E321" i="15"/>
  <c r="D321" i="15"/>
  <c r="C321" i="15"/>
  <c r="B321" i="15"/>
  <c r="K320" i="15"/>
  <c r="I320" i="15"/>
  <c r="G320" i="15"/>
  <c r="F320" i="15"/>
  <c r="E320" i="15"/>
  <c r="D320" i="15"/>
  <c r="C320" i="15"/>
  <c r="B320" i="15"/>
  <c r="K319" i="15"/>
  <c r="I319" i="15"/>
  <c r="G319" i="15"/>
  <c r="F319" i="15"/>
  <c r="E319" i="15"/>
  <c r="D319" i="15"/>
  <c r="C319" i="15"/>
  <c r="B319" i="15"/>
  <c r="K318" i="15"/>
  <c r="I318" i="15"/>
  <c r="G318" i="15"/>
  <c r="F318" i="15"/>
  <c r="E318" i="15"/>
  <c r="D318" i="15"/>
  <c r="C318" i="15"/>
  <c r="B318" i="15"/>
  <c r="K317" i="15"/>
  <c r="I317" i="15"/>
  <c r="G317" i="15"/>
  <c r="F317" i="15"/>
  <c r="E317" i="15"/>
  <c r="D317" i="15"/>
  <c r="C317" i="15"/>
  <c r="B317" i="15"/>
  <c r="K316" i="15"/>
  <c r="I316" i="15"/>
  <c r="G316" i="15"/>
  <c r="F316" i="15"/>
  <c r="E316" i="15"/>
  <c r="D316" i="15"/>
  <c r="C316" i="15"/>
  <c r="B316" i="15"/>
  <c r="K315" i="15"/>
  <c r="I315" i="15"/>
  <c r="G315" i="15"/>
  <c r="F315" i="15"/>
  <c r="E315" i="15"/>
  <c r="D315" i="15"/>
  <c r="C315" i="15"/>
  <c r="B315" i="15"/>
  <c r="K314" i="15"/>
  <c r="I314" i="15"/>
  <c r="G314" i="15"/>
  <c r="F314" i="15"/>
  <c r="E314" i="15"/>
  <c r="D314" i="15"/>
  <c r="C314" i="15"/>
  <c r="B314" i="15"/>
  <c r="K313" i="15"/>
  <c r="I313" i="15"/>
  <c r="G313" i="15"/>
  <c r="F313" i="15"/>
  <c r="E313" i="15"/>
  <c r="D313" i="15"/>
  <c r="C313" i="15"/>
  <c r="B313" i="15"/>
  <c r="K312" i="15"/>
  <c r="I312" i="15"/>
  <c r="G312" i="15"/>
  <c r="F312" i="15"/>
  <c r="E312" i="15"/>
  <c r="D312" i="15"/>
  <c r="C312" i="15"/>
  <c r="B312" i="15"/>
  <c r="K311" i="15"/>
  <c r="I311" i="15"/>
  <c r="G311" i="15"/>
  <c r="F311" i="15"/>
  <c r="E311" i="15"/>
  <c r="D311" i="15"/>
  <c r="C311" i="15"/>
  <c r="B311" i="15"/>
  <c r="K310" i="15"/>
  <c r="I310" i="15"/>
  <c r="G310" i="15"/>
  <c r="F310" i="15"/>
  <c r="E310" i="15"/>
  <c r="D310" i="15"/>
  <c r="C310" i="15"/>
  <c r="B310" i="15"/>
  <c r="K309" i="15"/>
  <c r="I309" i="15"/>
  <c r="G309" i="15"/>
  <c r="F309" i="15"/>
  <c r="E309" i="15"/>
  <c r="D309" i="15"/>
  <c r="C309" i="15"/>
  <c r="B309" i="15"/>
  <c r="K308" i="15"/>
  <c r="I308" i="15"/>
  <c r="G308" i="15"/>
  <c r="F308" i="15"/>
  <c r="E308" i="15"/>
  <c r="D308" i="15"/>
  <c r="C308" i="15"/>
  <c r="B308" i="15"/>
  <c r="K307" i="15"/>
  <c r="I307" i="15"/>
  <c r="G307" i="15"/>
  <c r="F307" i="15"/>
  <c r="E307" i="15"/>
  <c r="D307" i="15"/>
  <c r="C307" i="15"/>
  <c r="B307" i="15"/>
  <c r="K306" i="15"/>
  <c r="I306" i="15"/>
  <c r="G306" i="15"/>
  <c r="F306" i="15"/>
  <c r="E306" i="15"/>
  <c r="D306" i="15"/>
  <c r="C306" i="15"/>
  <c r="B306" i="15"/>
  <c r="K305" i="15"/>
  <c r="I305" i="15"/>
  <c r="G305" i="15"/>
  <c r="F305" i="15"/>
  <c r="E305" i="15"/>
  <c r="D305" i="15"/>
  <c r="C305" i="15"/>
  <c r="B305" i="15"/>
  <c r="K304" i="15"/>
  <c r="I304" i="15"/>
  <c r="G304" i="15"/>
  <c r="F304" i="15"/>
  <c r="E304" i="15"/>
  <c r="D304" i="15"/>
  <c r="C304" i="15"/>
  <c r="B304" i="15"/>
  <c r="K303" i="15"/>
  <c r="I303" i="15"/>
  <c r="G303" i="15"/>
  <c r="F303" i="15"/>
  <c r="E303" i="15"/>
  <c r="D303" i="15"/>
  <c r="C303" i="15"/>
  <c r="B303" i="15"/>
  <c r="K302" i="15"/>
  <c r="I302" i="15"/>
  <c r="G302" i="15"/>
  <c r="F302" i="15"/>
  <c r="E302" i="15"/>
  <c r="D302" i="15"/>
  <c r="C302" i="15"/>
  <c r="B302" i="15"/>
  <c r="K301" i="15"/>
  <c r="I301" i="15"/>
  <c r="G301" i="15"/>
  <c r="F301" i="15"/>
  <c r="E301" i="15"/>
  <c r="D301" i="15"/>
  <c r="C301" i="15"/>
  <c r="B301" i="15"/>
  <c r="K300" i="15"/>
  <c r="I300" i="15"/>
  <c r="G300" i="15"/>
  <c r="F300" i="15"/>
  <c r="E300" i="15"/>
  <c r="D300" i="15"/>
  <c r="C300" i="15"/>
  <c r="B300" i="15"/>
  <c r="K299" i="15"/>
  <c r="I299" i="15"/>
  <c r="G299" i="15"/>
  <c r="F299" i="15"/>
  <c r="E299" i="15"/>
  <c r="D299" i="15"/>
  <c r="C299" i="15"/>
  <c r="B299" i="15"/>
  <c r="K298" i="15"/>
  <c r="I298" i="15"/>
  <c r="G298" i="15"/>
  <c r="F298" i="15"/>
  <c r="E298" i="15"/>
  <c r="D298" i="15"/>
  <c r="C298" i="15"/>
  <c r="B298" i="15"/>
  <c r="K297" i="15"/>
  <c r="I297" i="15"/>
  <c r="G297" i="15"/>
  <c r="F297" i="15"/>
  <c r="E297" i="15"/>
  <c r="D297" i="15"/>
  <c r="C297" i="15"/>
  <c r="B297" i="15"/>
  <c r="K296" i="15"/>
  <c r="I296" i="15"/>
  <c r="G296" i="15"/>
  <c r="F296" i="15"/>
  <c r="E296" i="15"/>
  <c r="D296" i="15"/>
  <c r="C296" i="15"/>
  <c r="B296" i="15"/>
  <c r="K295" i="15"/>
  <c r="I295" i="15"/>
  <c r="G295" i="15"/>
  <c r="F295" i="15"/>
  <c r="E295" i="15"/>
  <c r="D295" i="15"/>
  <c r="C295" i="15"/>
  <c r="B295" i="15"/>
  <c r="K294" i="15"/>
  <c r="I294" i="15"/>
  <c r="G294" i="15"/>
  <c r="F294" i="15"/>
  <c r="E294" i="15"/>
  <c r="D294" i="15"/>
  <c r="C294" i="15"/>
  <c r="B294" i="15"/>
  <c r="K293" i="15"/>
  <c r="I293" i="15"/>
  <c r="G293" i="15"/>
  <c r="F293" i="15"/>
  <c r="E293" i="15"/>
  <c r="D293" i="15"/>
  <c r="C293" i="15"/>
  <c r="B293" i="15"/>
  <c r="K292" i="15"/>
  <c r="I292" i="15"/>
  <c r="G292" i="15"/>
  <c r="F292" i="15"/>
  <c r="E292" i="15"/>
  <c r="D292" i="15"/>
  <c r="C292" i="15"/>
  <c r="B292" i="15"/>
  <c r="K291" i="15"/>
  <c r="I291" i="15"/>
  <c r="G291" i="15"/>
  <c r="F291" i="15"/>
  <c r="E291" i="15"/>
  <c r="D291" i="15"/>
  <c r="C291" i="15"/>
  <c r="B291" i="15"/>
  <c r="K290" i="15"/>
  <c r="I290" i="15"/>
  <c r="G290" i="15"/>
  <c r="F290" i="15"/>
  <c r="E290" i="15"/>
  <c r="D290" i="15"/>
  <c r="C290" i="15"/>
  <c r="B290" i="15"/>
  <c r="K289" i="15"/>
  <c r="I289" i="15"/>
  <c r="G289" i="15"/>
  <c r="F289" i="15"/>
  <c r="E289" i="15"/>
  <c r="D289" i="15"/>
  <c r="C289" i="15"/>
  <c r="B289" i="15"/>
  <c r="K288" i="15"/>
  <c r="I288" i="15"/>
  <c r="G288" i="15"/>
  <c r="F288" i="15"/>
  <c r="E288" i="15"/>
  <c r="D288" i="15"/>
  <c r="C288" i="15"/>
  <c r="B288" i="15"/>
  <c r="K287" i="15"/>
  <c r="I287" i="15"/>
  <c r="G287" i="15"/>
  <c r="F287" i="15"/>
  <c r="E287" i="15"/>
  <c r="D287" i="15"/>
  <c r="C287" i="15"/>
  <c r="B287" i="15"/>
  <c r="K286" i="15"/>
  <c r="I286" i="15"/>
  <c r="G286" i="15"/>
  <c r="F286" i="15"/>
  <c r="E286" i="15"/>
  <c r="D286" i="15"/>
  <c r="C286" i="15"/>
  <c r="B286" i="15"/>
  <c r="K285" i="15"/>
  <c r="I285" i="15"/>
  <c r="G285" i="15"/>
  <c r="F285" i="15"/>
  <c r="E285" i="15"/>
  <c r="D285" i="15"/>
  <c r="C285" i="15"/>
  <c r="B285" i="15"/>
  <c r="K284" i="15"/>
  <c r="I284" i="15"/>
  <c r="G284" i="15"/>
  <c r="F284" i="15"/>
  <c r="E284" i="15"/>
  <c r="D284" i="15"/>
  <c r="C284" i="15"/>
  <c r="B284" i="15"/>
  <c r="K283" i="15"/>
  <c r="I283" i="15"/>
  <c r="G283" i="15"/>
  <c r="F283" i="15"/>
  <c r="E283" i="15"/>
  <c r="D283" i="15"/>
  <c r="C283" i="15"/>
  <c r="B283" i="15"/>
  <c r="K282" i="15"/>
  <c r="I282" i="15"/>
  <c r="G282" i="15"/>
  <c r="F282" i="15"/>
  <c r="E282" i="15"/>
  <c r="D282" i="15"/>
  <c r="C282" i="15"/>
  <c r="B282" i="15"/>
  <c r="K281" i="15"/>
  <c r="I281" i="15"/>
  <c r="G281" i="15"/>
  <c r="F281" i="15"/>
  <c r="E281" i="15"/>
  <c r="D281" i="15"/>
  <c r="C281" i="15"/>
  <c r="B281" i="15"/>
  <c r="K280" i="15"/>
  <c r="I280" i="15"/>
  <c r="G280" i="15"/>
  <c r="F280" i="15"/>
  <c r="E280" i="15"/>
  <c r="D280" i="15"/>
  <c r="C280" i="15"/>
  <c r="B280" i="15"/>
  <c r="K279" i="15"/>
  <c r="I279" i="15"/>
  <c r="G279" i="15"/>
  <c r="F279" i="15"/>
  <c r="E279" i="15"/>
  <c r="D279" i="15"/>
  <c r="C279" i="15"/>
  <c r="B279" i="15"/>
  <c r="K278" i="15"/>
  <c r="I278" i="15"/>
  <c r="G278" i="15"/>
  <c r="F278" i="15"/>
  <c r="E278" i="15"/>
  <c r="D278" i="15"/>
  <c r="C278" i="15"/>
  <c r="B278" i="15"/>
  <c r="K277" i="15"/>
  <c r="I277" i="15"/>
  <c r="G277" i="15"/>
  <c r="F277" i="15"/>
  <c r="E277" i="15"/>
  <c r="D277" i="15"/>
  <c r="C277" i="15"/>
  <c r="B277" i="15"/>
  <c r="K276" i="15"/>
  <c r="I276" i="15"/>
  <c r="G276" i="15"/>
  <c r="F276" i="15"/>
  <c r="E276" i="15"/>
  <c r="D276" i="15"/>
  <c r="C276" i="15"/>
  <c r="B276" i="15"/>
  <c r="K275" i="15"/>
  <c r="I275" i="15"/>
  <c r="G275" i="15"/>
  <c r="F275" i="15"/>
  <c r="E275" i="15"/>
  <c r="D275" i="15"/>
  <c r="C275" i="15"/>
  <c r="B275" i="15"/>
  <c r="K274" i="15"/>
  <c r="I274" i="15"/>
  <c r="G274" i="15"/>
  <c r="F274" i="15"/>
  <c r="E274" i="15"/>
  <c r="D274" i="15"/>
  <c r="C274" i="15"/>
  <c r="B274" i="15"/>
  <c r="K273" i="15"/>
  <c r="I273" i="15"/>
  <c r="G273" i="15"/>
  <c r="F273" i="15"/>
  <c r="E273" i="15"/>
  <c r="D273" i="15"/>
  <c r="C273" i="15"/>
  <c r="B273" i="15"/>
  <c r="K272" i="15"/>
  <c r="I272" i="15"/>
  <c r="G272" i="15"/>
  <c r="F272" i="15"/>
  <c r="E272" i="15"/>
  <c r="D272" i="15"/>
  <c r="C272" i="15"/>
  <c r="B272" i="15"/>
  <c r="K271" i="15"/>
  <c r="I271" i="15"/>
  <c r="G271" i="15"/>
  <c r="F271" i="15"/>
  <c r="E271" i="15"/>
  <c r="D271" i="15"/>
  <c r="C271" i="15"/>
  <c r="B271" i="15"/>
  <c r="K270" i="15"/>
  <c r="I270" i="15"/>
  <c r="G270" i="15"/>
  <c r="F270" i="15"/>
  <c r="E270" i="15"/>
  <c r="D270" i="15"/>
  <c r="C270" i="15"/>
  <c r="B270" i="15"/>
  <c r="K269" i="15"/>
  <c r="I269" i="15"/>
  <c r="G269" i="15"/>
  <c r="F269" i="15"/>
  <c r="E269" i="15"/>
  <c r="D269" i="15"/>
  <c r="C269" i="15"/>
  <c r="B269" i="15"/>
  <c r="K268" i="15"/>
  <c r="I268" i="15"/>
  <c r="G268" i="15"/>
  <c r="F268" i="15"/>
  <c r="E268" i="15"/>
  <c r="D268" i="15"/>
  <c r="C268" i="15"/>
  <c r="B268" i="15"/>
  <c r="K267" i="15"/>
  <c r="I267" i="15"/>
  <c r="G267" i="15"/>
  <c r="F267" i="15"/>
  <c r="E267" i="15"/>
  <c r="D267" i="15"/>
  <c r="C267" i="15"/>
  <c r="B267" i="15"/>
  <c r="K266" i="15"/>
  <c r="I266" i="15"/>
  <c r="G266" i="15"/>
  <c r="F266" i="15"/>
  <c r="E266" i="15"/>
  <c r="D266" i="15"/>
  <c r="C266" i="15"/>
  <c r="B266" i="15"/>
  <c r="K265" i="15"/>
  <c r="I265" i="15"/>
  <c r="G265" i="15"/>
  <c r="F265" i="15"/>
  <c r="E265" i="15"/>
  <c r="D265" i="15"/>
  <c r="C265" i="15"/>
  <c r="B265" i="15"/>
  <c r="K264" i="15"/>
  <c r="I264" i="15"/>
  <c r="G264" i="15"/>
  <c r="F264" i="15"/>
  <c r="E264" i="15"/>
  <c r="D264" i="15"/>
  <c r="C264" i="15"/>
  <c r="B264" i="15"/>
  <c r="K263" i="15"/>
  <c r="I263" i="15"/>
  <c r="G263" i="15"/>
  <c r="F263" i="15"/>
  <c r="E263" i="15"/>
  <c r="D263" i="15"/>
  <c r="C263" i="15"/>
  <c r="B263" i="15"/>
  <c r="K262" i="15"/>
  <c r="I262" i="15"/>
  <c r="G262" i="15"/>
  <c r="F262" i="15"/>
  <c r="E262" i="15"/>
  <c r="D262" i="15"/>
  <c r="C262" i="15"/>
  <c r="B262" i="15"/>
  <c r="K261" i="15"/>
  <c r="I261" i="15"/>
  <c r="G261" i="15"/>
  <c r="F261" i="15"/>
  <c r="E261" i="15"/>
  <c r="D261" i="15"/>
  <c r="C261" i="15"/>
  <c r="B261" i="15"/>
  <c r="K260" i="15"/>
  <c r="I260" i="15"/>
  <c r="G260" i="15"/>
  <c r="F260" i="15"/>
  <c r="E260" i="15"/>
  <c r="D260" i="15"/>
  <c r="C260" i="15"/>
  <c r="B260" i="15"/>
  <c r="K259" i="15"/>
  <c r="I259" i="15"/>
  <c r="G259" i="15"/>
  <c r="F259" i="15"/>
  <c r="E259" i="15"/>
  <c r="D259" i="15"/>
  <c r="C259" i="15"/>
  <c r="B259" i="15"/>
  <c r="K258" i="15"/>
  <c r="I258" i="15"/>
  <c r="G258" i="15"/>
  <c r="F258" i="15"/>
  <c r="E258" i="15"/>
  <c r="D258" i="15"/>
  <c r="C258" i="15"/>
  <c r="B258" i="15"/>
  <c r="K257" i="15"/>
  <c r="I257" i="15"/>
  <c r="G257" i="15"/>
  <c r="F257" i="15"/>
  <c r="E257" i="15"/>
  <c r="D257" i="15"/>
  <c r="C257" i="15"/>
  <c r="B257" i="15"/>
  <c r="K256" i="15"/>
  <c r="I256" i="15"/>
  <c r="G256" i="15"/>
  <c r="F256" i="15"/>
  <c r="E256" i="15"/>
  <c r="D256" i="15"/>
  <c r="C256" i="15"/>
  <c r="B256" i="15"/>
  <c r="K255" i="15"/>
  <c r="I255" i="15"/>
  <c r="G255" i="15"/>
  <c r="F255" i="15"/>
  <c r="E255" i="15"/>
  <c r="D255" i="15"/>
  <c r="C255" i="15"/>
  <c r="B255" i="15"/>
  <c r="K254" i="15"/>
  <c r="I254" i="15"/>
  <c r="G254" i="15"/>
  <c r="F254" i="15"/>
  <c r="E254" i="15"/>
  <c r="D254" i="15"/>
  <c r="C254" i="15"/>
  <c r="B254" i="15"/>
  <c r="K253" i="15"/>
  <c r="I253" i="15"/>
  <c r="G253" i="15"/>
  <c r="F253" i="15"/>
  <c r="E253" i="15"/>
  <c r="D253" i="15"/>
  <c r="C253" i="15"/>
  <c r="B253" i="15"/>
  <c r="K252" i="15"/>
  <c r="I252" i="15"/>
  <c r="G252" i="15"/>
  <c r="F252" i="15"/>
  <c r="E252" i="15"/>
  <c r="D252" i="15"/>
  <c r="C252" i="15"/>
  <c r="B252" i="15"/>
  <c r="K251" i="15"/>
  <c r="I251" i="15"/>
  <c r="G251" i="15"/>
  <c r="F251" i="15"/>
  <c r="E251" i="15"/>
  <c r="D251" i="15"/>
  <c r="C251" i="15"/>
  <c r="B251" i="15"/>
  <c r="K250" i="15"/>
  <c r="I250" i="15"/>
  <c r="G250" i="15"/>
  <c r="F250" i="15"/>
  <c r="E250" i="15"/>
  <c r="D250" i="15"/>
  <c r="C250" i="15"/>
  <c r="B250" i="15"/>
  <c r="K249" i="15"/>
  <c r="I249" i="15"/>
  <c r="G249" i="15"/>
  <c r="F249" i="15"/>
  <c r="E249" i="15"/>
  <c r="D249" i="15"/>
  <c r="C249" i="15"/>
  <c r="B249" i="15"/>
  <c r="K248" i="15"/>
  <c r="I248" i="15"/>
  <c r="G248" i="15"/>
  <c r="F248" i="15"/>
  <c r="E248" i="15"/>
  <c r="D248" i="15"/>
  <c r="C248" i="15"/>
  <c r="B248" i="15"/>
  <c r="K247" i="15"/>
  <c r="I247" i="15"/>
  <c r="G247" i="15"/>
  <c r="F247" i="15"/>
  <c r="E247" i="15"/>
  <c r="D247" i="15"/>
  <c r="C247" i="15"/>
  <c r="B247" i="15"/>
  <c r="K246" i="15"/>
  <c r="I246" i="15"/>
  <c r="G246" i="15"/>
  <c r="F246" i="15"/>
  <c r="E246" i="15"/>
  <c r="D246" i="15"/>
  <c r="C246" i="15"/>
  <c r="B246" i="15"/>
  <c r="K245" i="15"/>
  <c r="I245" i="15"/>
  <c r="G245" i="15"/>
  <c r="F245" i="15"/>
  <c r="E245" i="15"/>
  <c r="D245" i="15"/>
  <c r="C245" i="15"/>
  <c r="B245" i="15"/>
  <c r="K244" i="15"/>
  <c r="I244" i="15"/>
  <c r="G244" i="15"/>
  <c r="F244" i="15"/>
  <c r="E244" i="15"/>
  <c r="D244" i="15"/>
  <c r="C244" i="15"/>
  <c r="B244" i="15"/>
  <c r="K243" i="15"/>
  <c r="I243" i="15"/>
  <c r="G243" i="15"/>
  <c r="F243" i="15"/>
  <c r="E243" i="15"/>
  <c r="D243" i="15"/>
  <c r="C243" i="15"/>
  <c r="B243" i="15"/>
  <c r="K242" i="15"/>
  <c r="I242" i="15"/>
  <c r="G242" i="15"/>
  <c r="F242" i="15"/>
  <c r="E242" i="15"/>
  <c r="D242" i="15"/>
  <c r="C242" i="15"/>
  <c r="B242" i="15"/>
  <c r="K241" i="15"/>
  <c r="I241" i="15"/>
  <c r="G241" i="15"/>
  <c r="F241" i="15"/>
  <c r="E241" i="15"/>
  <c r="D241" i="15"/>
  <c r="C241" i="15"/>
  <c r="B241" i="15"/>
  <c r="K240" i="15"/>
  <c r="I240" i="15"/>
  <c r="G240" i="15"/>
  <c r="F240" i="15"/>
  <c r="E240" i="15"/>
  <c r="D240" i="15"/>
  <c r="C240" i="15"/>
  <c r="B240" i="15"/>
  <c r="K239" i="15"/>
  <c r="I239" i="15"/>
  <c r="G239" i="15"/>
  <c r="F239" i="15"/>
  <c r="E239" i="15"/>
  <c r="D239" i="15"/>
  <c r="C239" i="15"/>
  <c r="B239" i="15"/>
  <c r="K238" i="15"/>
  <c r="I238" i="15"/>
  <c r="G238" i="15"/>
  <c r="F238" i="15"/>
  <c r="E238" i="15"/>
  <c r="D238" i="15"/>
  <c r="C238" i="15"/>
  <c r="B238" i="15"/>
  <c r="K237" i="15"/>
  <c r="I237" i="15"/>
  <c r="G237" i="15"/>
  <c r="F237" i="15"/>
  <c r="E237" i="15"/>
  <c r="D237" i="15"/>
  <c r="C237" i="15"/>
  <c r="B237" i="15"/>
  <c r="K236" i="15"/>
  <c r="I236" i="15"/>
  <c r="G236" i="15"/>
  <c r="F236" i="15"/>
  <c r="E236" i="15"/>
  <c r="D236" i="15"/>
  <c r="C236" i="15"/>
  <c r="B236" i="15"/>
  <c r="K235" i="15"/>
  <c r="I235" i="15"/>
  <c r="G235" i="15"/>
  <c r="F235" i="15"/>
  <c r="E235" i="15"/>
  <c r="D235" i="15"/>
  <c r="C235" i="15"/>
  <c r="B235" i="15"/>
  <c r="K234" i="15"/>
  <c r="I234" i="15"/>
  <c r="G234" i="15"/>
  <c r="F234" i="15"/>
  <c r="E234" i="15"/>
  <c r="D234" i="15"/>
  <c r="C234" i="15"/>
  <c r="B234" i="15"/>
  <c r="K233" i="15"/>
  <c r="I233" i="15"/>
  <c r="G233" i="15"/>
  <c r="F233" i="15"/>
  <c r="E233" i="15"/>
  <c r="D233" i="15"/>
  <c r="C233" i="15"/>
  <c r="B233" i="15"/>
  <c r="K232" i="15"/>
  <c r="I232" i="15"/>
  <c r="G232" i="15"/>
  <c r="F232" i="15"/>
  <c r="E232" i="15"/>
  <c r="D232" i="15"/>
  <c r="C232" i="15"/>
  <c r="B232" i="15"/>
  <c r="K231" i="15"/>
  <c r="I231" i="15"/>
  <c r="G231" i="15"/>
  <c r="F231" i="15"/>
  <c r="E231" i="15"/>
  <c r="D231" i="15"/>
  <c r="C231" i="15"/>
  <c r="B231" i="15"/>
  <c r="K230" i="15"/>
  <c r="I230" i="15"/>
  <c r="G230" i="15"/>
  <c r="F230" i="15"/>
  <c r="E230" i="15"/>
  <c r="D230" i="15"/>
  <c r="C230" i="15"/>
  <c r="B230" i="15"/>
  <c r="K229" i="15"/>
  <c r="I229" i="15"/>
  <c r="G229" i="15"/>
  <c r="F229" i="15"/>
  <c r="E229" i="15"/>
  <c r="D229" i="15"/>
  <c r="C229" i="15"/>
  <c r="B229" i="15"/>
  <c r="K228" i="15"/>
  <c r="I228" i="15"/>
  <c r="G228" i="15"/>
  <c r="F228" i="15"/>
  <c r="E228" i="15"/>
  <c r="D228" i="15"/>
  <c r="C228" i="15"/>
  <c r="B228" i="15"/>
  <c r="K227" i="15"/>
  <c r="I227" i="15"/>
  <c r="G227" i="15"/>
  <c r="F227" i="15"/>
  <c r="E227" i="15"/>
  <c r="D227" i="15"/>
  <c r="C227" i="15"/>
  <c r="B227" i="15"/>
  <c r="K226" i="15"/>
  <c r="I226" i="15"/>
  <c r="G226" i="15"/>
  <c r="F226" i="15"/>
  <c r="E226" i="15"/>
  <c r="D226" i="15"/>
  <c r="C226" i="15"/>
  <c r="B226" i="15"/>
  <c r="K225" i="15"/>
  <c r="I225" i="15"/>
  <c r="G225" i="15"/>
  <c r="F225" i="15"/>
  <c r="E225" i="15"/>
  <c r="D225" i="15"/>
  <c r="C225" i="15"/>
  <c r="B225" i="15"/>
  <c r="K224" i="15"/>
  <c r="I224" i="15"/>
  <c r="G224" i="15"/>
  <c r="F224" i="15"/>
  <c r="E224" i="15"/>
  <c r="D224" i="15"/>
  <c r="C224" i="15"/>
  <c r="B224" i="15"/>
  <c r="K223" i="15"/>
  <c r="I223" i="15"/>
  <c r="G223" i="15"/>
  <c r="F223" i="15"/>
  <c r="E223" i="15"/>
  <c r="D223" i="15"/>
  <c r="C223" i="15"/>
  <c r="B223" i="15"/>
  <c r="K222" i="15"/>
  <c r="I222" i="15"/>
  <c r="G222" i="15"/>
  <c r="F222" i="15"/>
  <c r="E222" i="15"/>
  <c r="D222" i="15"/>
  <c r="C222" i="15"/>
  <c r="B222" i="15"/>
  <c r="K221" i="15"/>
  <c r="I221" i="15"/>
  <c r="G221" i="15"/>
  <c r="F221" i="15"/>
  <c r="E221" i="15"/>
  <c r="D221" i="15"/>
  <c r="C221" i="15"/>
  <c r="B221" i="15"/>
  <c r="K220" i="15"/>
  <c r="I220" i="15"/>
  <c r="G220" i="15"/>
  <c r="F220" i="15"/>
  <c r="E220" i="15"/>
  <c r="D220" i="15"/>
  <c r="C220" i="15"/>
  <c r="B220" i="15"/>
  <c r="K219" i="15"/>
  <c r="I219" i="15"/>
  <c r="G219" i="15"/>
  <c r="F219" i="15"/>
  <c r="E219" i="15"/>
  <c r="D219" i="15"/>
  <c r="C219" i="15"/>
  <c r="B219" i="15"/>
  <c r="K218" i="15"/>
  <c r="I218" i="15"/>
  <c r="G218" i="15"/>
  <c r="F218" i="15"/>
  <c r="E218" i="15"/>
  <c r="D218" i="15"/>
  <c r="C218" i="15"/>
  <c r="B218" i="15"/>
  <c r="K217" i="15"/>
  <c r="I217" i="15"/>
  <c r="G217" i="15"/>
  <c r="F217" i="15"/>
  <c r="E217" i="15"/>
  <c r="D217" i="15"/>
  <c r="C217" i="15"/>
  <c r="B217" i="15"/>
  <c r="K216" i="15"/>
  <c r="I216" i="15"/>
  <c r="G216" i="15"/>
  <c r="F216" i="15"/>
  <c r="E216" i="15"/>
  <c r="D216" i="15"/>
  <c r="C216" i="15"/>
  <c r="B216" i="15"/>
  <c r="K215" i="15"/>
  <c r="I215" i="15"/>
  <c r="G215" i="15"/>
  <c r="F215" i="15"/>
  <c r="E215" i="15"/>
  <c r="D215" i="15"/>
  <c r="C215" i="15"/>
  <c r="B215" i="15"/>
  <c r="K214" i="15"/>
  <c r="I214" i="15"/>
  <c r="G214" i="15"/>
  <c r="F214" i="15"/>
  <c r="E214" i="15"/>
  <c r="D214" i="15"/>
  <c r="C214" i="15"/>
  <c r="B214" i="15"/>
  <c r="K213" i="15"/>
  <c r="I213" i="15"/>
  <c r="G213" i="15"/>
  <c r="F213" i="15"/>
  <c r="E213" i="15"/>
  <c r="D213" i="15"/>
  <c r="C213" i="15"/>
  <c r="B213" i="15"/>
  <c r="K212" i="15"/>
  <c r="I212" i="15"/>
  <c r="G212" i="15"/>
  <c r="F212" i="15"/>
  <c r="E212" i="15"/>
  <c r="D212" i="15"/>
  <c r="C212" i="15"/>
  <c r="B212" i="15"/>
  <c r="K211" i="15"/>
  <c r="I211" i="15"/>
  <c r="G211" i="15"/>
  <c r="F211" i="15"/>
  <c r="E211" i="15"/>
  <c r="D211" i="15"/>
  <c r="C211" i="15"/>
  <c r="B211" i="15"/>
  <c r="K210" i="15"/>
  <c r="I210" i="15"/>
  <c r="G210" i="15"/>
  <c r="F210" i="15"/>
  <c r="E210" i="15"/>
  <c r="D210" i="15"/>
  <c r="C210" i="15"/>
  <c r="B210" i="15"/>
  <c r="K209" i="15"/>
  <c r="I209" i="15"/>
  <c r="G209" i="15"/>
  <c r="F209" i="15"/>
  <c r="E209" i="15"/>
  <c r="D209" i="15"/>
  <c r="C209" i="15"/>
  <c r="B209" i="15"/>
  <c r="K208" i="15"/>
  <c r="I208" i="15"/>
  <c r="G208" i="15"/>
  <c r="F208" i="15"/>
  <c r="E208" i="15"/>
  <c r="D208" i="15"/>
  <c r="C208" i="15"/>
  <c r="B208" i="15"/>
  <c r="K207" i="15"/>
  <c r="I207" i="15"/>
  <c r="G207" i="15"/>
  <c r="F207" i="15"/>
  <c r="E207" i="15"/>
  <c r="D207" i="15"/>
  <c r="C207" i="15"/>
  <c r="B207" i="15"/>
  <c r="K206" i="15"/>
  <c r="I206" i="15"/>
  <c r="G206" i="15"/>
  <c r="F206" i="15"/>
  <c r="E206" i="15"/>
  <c r="D206" i="15"/>
  <c r="C206" i="15"/>
  <c r="B206" i="15"/>
  <c r="K205" i="15"/>
  <c r="I205" i="15"/>
  <c r="G205" i="15"/>
  <c r="F205" i="15"/>
  <c r="E205" i="15"/>
  <c r="D205" i="15"/>
  <c r="C205" i="15"/>
  <c r="B205" i="15"/>
  <c r="K204" i="15"/>
  <c r="I204" i="15"/>
  <c r="G204" i="15"/>
  <c r="F204" i="15"/>
  <c r="E204" i="15"/>
  <c r="D204" i="15"/>
  <c r="C204" i="15"/>
  <c r="B204" i="15"/>
  <c r="K203" i="15"/>
  <c r="I203" i="15"/>
  <c r="G203" i="15"/>
  <c r="F203" i="15"/>
  <c r="E203" i="15"/>
  <c r="D203" i="15"/>
  <c r="C203" i="15"/>
  <c r="B203" i="15"/>
  <c r="K202" i="15"/>
  <c r="I202" i="15"/>
  <c r="G202" i="15"/>
  <c r="F202" i="15"/>
  <c r="E202" i="15"/>
  <c r="D202" i="15"/>
  <c r="C202" i="15"/>
  <c r="B202" i="15"/>
  <c r="K201" i="15"/>
  <c r="I201" i="15"/>
  <c r="G201" i="15"/>
  <c r="F201" i="15"/>
  <c r="E201" i="15"/>
  <c r="D201" i="15"/>
  <c r="C201" i="15"/>
  <c r="B201" i="15"/>
  <c r="K200" i="15"/>
  <c r="I200" i="15"/>
  <c r="G200" i="15"/>
  <c r="F200" i="15"/>
  <c r="E200" i="15"/>
  <c r="D200" i="15"/>
  <c r="C200" i="15"/>
  <c r="B200" i="15"/>
  <c r="K199" i="15"/>
  <c r="I199" i="15"/>
  <c r="G199" i="15"/>
  <c r="F199" i="15"/>
  <c r="E199" i="15"/>
  <c r="D199" i="15"/>
  <c r="C199" i="15"/>
  <c r="B199" i="15"/>
  <c r="K198" i="15"/>
  <c r="I198" i="15"/>
  <c r="G198" i="15"/>
  <c r="F198" i="15"/>
  <c r="E198" i="15"/>
  <c r="D198" i="15"/>
  <c r="C198" i="15"/>
  <c r="B198" i="15"/>
  <c r="K197" i="15"/>
  <c r="I197" i="15"/>
  <c r="G197" i="15"/>
  <c r="F197" i="15"/>
  <c r="E197" i="15"/>
  <c r="D197" i="15"/>
  <c r="C197" i="15"/>
  <c r="B197" i="15"/>
  <c r="K196" i="15"/>
  <c r="I196" i="15"/>
  <c r="G196" i="15"/>
  <c r="F196" i="15"/>
  <c r="E196" i="15"/>
  <c r="D196" i="15"/>
  <c r="C196" i="15"/>
  <c r="B196" i="15"/>
  <c r="K195" i="15"/>
  <c r="I195" i="15"/>
  <c r="G195" i="15"/>
  <c r="F195" i="15"/>
  <c r="E195" i="15"/>
  <c r="D195" i="15"/>
  <c r="C195" i="15"/>
  <c r="B195" i="15"/>
  <c r="K194" i="15"/>
  <c r="I194" i="15"/>
  <c r="G194" i="15"/>
  <c r="F194" i="15"/>
  <c r="E194" i="15"/>
  <c r="D194" i="15"/>
  <c r="C194" i="15"/>
  <c r="B194" i="15"/>
  <c r="K193" i="15"/>
  <c r="I193" i="15"/>
  <c r="G193" i="15"/>
  <c r="F193" i="15"/>
  <c r="E193" i="15"/>
  <c r="D193" i="15"/>
  <c r="C193" i="15"/>
  <c r="B193" i="15"/>
  <c r="K192" i="15"/>
  <c r="I192" i="15"/>
  <c r="G192" i="15"/>
  <c r="F192" i="15"/>
  <c r="E192" i="15"/>
  <c r="D192" i="15"/>
  <c r="C192" i="15"/>
  <c r="B192" i="15"/>
  <c r="K191" i="15"/>
  <c r="I191" i="15"/>
  <c r="G191" i="15"/>
  <c r="F191" i="15"/>
  <c r="E191" i="15"/>
  <c r="D191" i="15"/>
  <c r="C191" i="15"/>
  <c r="B191" i="15"/>
  <c r="K190" i="15"/>
  <c r="I190" i="15"/>
  <c r="G190" i="15"/>
  <c r="F190" i="15"/>
  <c r="E190" i="15"/>
  <c r="D190" i="15"/>
  <c r="C190" i="15"/>
  <c r="B190" i="15"/>
  <c r="K189" i="15"/>
  <c r="I189" i="15"/>
  <c r="G189" i="15"/>
  <c r="F189" i="15"/>
  <c r="E189" i="15"/>
  <c r="D189" i="15"/>
  <c r="C189" i="15"/>
  <c r="B189" i="15"/>
  <c r="K188" i="15"/>
  <c r="I188" i="15"/>
  <c r="G188" i="15"/>
  <c r="F188" i="15"/>
  <c r="E188" i="15"/>
  <c r="D188" i="15"/>
  <c r="C188" i="15"/>
  <c r="B188" i="15"/>
  <c r="K187" i="15"/>
  <c r="I187" i="15"/>
  <c r="G187" i="15"/>
  <c r="F187" i="15"/>
  <c r="E187" i="15"/>
  <c r="D187" i="15"/>
  <c r="C187" i="15"/>
  <c r="B187" i="15"/>
  <c r="K186" i="15"/>
  <c r="I186" i="15"/>
  <c r="G186" i="15"/>
  <c r="F186" i="15"/>
  <c r="E186" i="15"/>
  <c r="D186" i="15"/>
  <c r="C186" i="15"/>
  <c r="B186" i="15"/>
  <c r="K185" i="15"/>
  <c r="I185" i="15"/>
  <c r="G185" i="15"/>
  <c r="F185" i="15"/>
  <c r="E185" i="15"/>
  <c r="D185" i="15"/>
  <c r="C185" i="15"/>
  <c r="B185" i="15"/>
  <c r="K184" i="15"/>
  <c r="I184" i="15"/>
  <c r="G184" i="15"/>
  <c r="F184" i="15"/>
  <c r="E184" i="15"/>
  <c r="D184" i="15"/>
  <c r="C184" i="15"/>
  <c r="B184" i="15"/>
  <c r="K183" i="15"/>
  <c r="I183" i="15"/>
  <c r="G183" i="15"/>
  <c r="F183" i="15"/>
  <c r="E183" i="15"/>
  <c r="D183" i="15"/>
  <c r="C183" i="15"/>
  <c r="B183" i="15"/>
  <c r="K182" i="15"/>
  <c r="I182" i="15"/>
  <c r="G182" i="15"/>
  <c r="F182" i="15"/>
  <c r="E182" i="15"/>
  <c r="D182" i="15"/>
  <c r="C182" i="15"/>
  <c r="B182" i="15"/>
  <c r="K181" i="15"/>
  <c r="I181" i="15"/>
  <c r="G181" i="15"/>
  <c r="F181" i="15"/>
  <c r="E181" i="15"/>
  <c r="D181" i="15"/>
  <c r="C181" i="15"/>
  <c r="B181" i="15"/>
  <c r="K180" i="15"/>
  <c r="I180" i="15"/>
  <c r="G180" i="15"/>
  <c r="F180" i="15"/>
  <c r="E180" i="15"/>
  <c r="D180" i="15"/>
  <c r="C180" i="15"/>
  <c r="B180" i="15"/>
  <c r="K179" i="15"/>
  <c r="I179" i="15"/>
  <c r="G179" i="15"/>
  <c r="F179" i="15"/>
  <c r="E179" i="15"/>
  <c r="D179" i="15"/>
  <c r="C179" i="15"/>
  <c r="B179" i="15"/>
  <c r="K178" i="15"/>
  <c r="I178" i="15"/>
  <c r="G178" i="15"/>
  <c r="F178" i="15"/>
  <c r="E178" i="15"/>
  <c r="D178" i="15"/>
  <c r="C178" i="15"/>
  <c r="B178" i="15"/>
  <c r="K177" i="15"/>
  <c r="I177" i="15"/>
  <c r="G177" i="15"/>
  <c r="F177" i="15"/>
  <c r="E177" i="15"/>
  <c r="D177" i="15"/>
  <c r="C177" i="15"/>
  <c r="B177" i="15"/>
  <c r="K176" i="15"/>
  <c r="I176" i="15"/>
  <c r="G176" i="15"/>
  <c r="F176" i="15"/>
  <c r="E176" i="15"/>
  <c r="D176" i="15"/>
  <c r="C176" i="15"/>
  <c r="B176" i="15"/>
  <c r="K175" i="15"/>
  <c r="I175" i="15"/>
  <c r="G175" i="15"/>
  <c r="F175" i="15"/>
  <c r="E175" i="15"/>
  <c r="D175" i="15"/>
  <c r="C175" i="15"/>
  <c r="B175" i="15"/>
  <c r="K174" i="15"/>
  <c r="I174" i="15"/>
  <c r="G174" i="15"/>
  <c r="F174" i="15"/>
  <c r="E174" i="15"/>
  <c r="D174" i="15"/>
  <c r="C174" i="15"/>
  <c r="B174" i="15"/>
  <c r="K173" i="15"/>
  <c r="I173" i="15"/>
  <c r="G173" i="15"/>
  <c r="F173" i="15"/>
  <c r="E173" i="15"/>
  <c r="D173" i="15"/>
  <c r="C173" i="15"/>
  <c r="B173" i="15"/>
  <c r="K172" i="15"/>
  <c r="I172" i="15"/>
  <c r="G172" i="15"/>
  <c r="F172" i="15"/>
  <c r="E172" i="15"/>
  <c r="D172" i="15"/>
  <c r="C172" i="15"/>
  <c r="B172" i="15"/>
  <c r="K171" i="15"/>
  <c r="I171" i="15"/>
  <c r="G171" i="15"/>
  <c r="F171" i="15"/>
  <c r="E171" i="15"/>
  <c r="D171" i="15"/>
  <c r="C171" i="15"/>
  <c r="B171" i="15"/>
  <c r="K170" i="15"/>
  <c r="I170" i="15"/>
  <c r="G170" i="15"/>
  <c r="F170" i="15"/>
  <c r="E170" i="15"/>
  <c r="D170" i="15"/>
  <c r="C170" i="15"/>
  <c r="B170" i="15"/>
  <c r="K169" i="15"/>
  <c r="I169" i="15"/>
  <c r="G169" i="15"/>
  <c r="F169" i="15"/>
  <c r="E169" i="15"/>
  <c r="D169" i="15"/>
  <c r="C169" i="15"/>
  <c r="B169" i="15"/>
  <c r="K168" i="15"/>
  <c r="I168" i="15"/>
  <c r="G168" i="15"/>
  <c r="F168" i="15"/>
  <c r="E168" i="15"/>
  <c r="D168" i="15"/>
  <c r="C168" i="15"/>
  <c r="B168" i="15"/>
  <c r="K167" i="15"/>
  <c r="I167" i="15"/>
  <c r="G167" i="15"/>
  <c r="F167" i="15"/>
  <c r="E167" i="15"/>
  <c r="D167" i="15"/>
  <c r="C167" i="15"/>
  <c r="B167" i="15"/>
  <c r="K166" i="15"/>
  <c r="I166" i="15"/>
  <c r="G166" i="15"/>
  <c r="F166" i="15"/>
  <c r="E166" i="15"/>
  <c r="D166" i="15"/>
  <c r="C166" i="15"/>
  <c r="B166" i="15"/>
  <c r="K165" i="15"/>
  <c r="I165" i="15"/>
  <c r="G165" i="15"/>
  <c r="F165" i="15"/>
  <c r="E165" i="15"/>
  <c r="D165" i="15"/>
  <c r="C165" i="15"/>
  <c r="B165" i="15"/>
  <c r="K164" i="15"/>
  <c r="I164" i="15"/>
  <c r="G164" i="15"/>
  <c r="F164" i="15"/>
  <c r="E164" i="15"/>
  <c r="D164" i="15"/>
  <c r="C164" i="15"/>
  <c r="B164" i="15"/>
  <c r="K163" i="15"/>
  <c r="I163" i="15"/>
  <c r="G163" i="15"/>
  <c r="F163" i="15"/>
  <c r="E163" i="15"/>
  <c r="D163" i="15"/>
  <c r="C163" i="15"/>
  <c r="B163" i="15"/>
  <c r="K162" i="15"/>
  <c r="I162" i="15"/>
  <c r="G162" i="15"/>
  <c r="F162" i="15"/>
  <c r="E162" i="15"/>
  <c r="D162" i="15"/>
  <c r="C162" i="15"/>
  <c r="B162" i="15"/>
  <c r="K161" i="15"/>
  <c r="I161" i="15"/>
  <c r="G161" i="15"/>
  <c r="F161" i="15"/>
  <c r="E161" i="15"/>
  <c r="D161" i="15"/>
  <c r="C161" i="15"/>
  <c r="B161" i="15"/>
  <c r="K160" i="15"/>
  <c r="I160" i="15"/>
  <c r="G160" i="15"/>
  <c r="F160" i="15"/>
  <c r="E160" i="15"/>
  <c r="D160" i="15"/>
  <c r="C160" i="15"/>
  <c r="B160" i="15"/>
  <c r="K159" i="15"/>
  <c r="I159" i="15"/>
  <c r="G159" i="15"/>
  <c r="F159" i="15"/>
  <c r="E159" i="15"/>
  <c r="D159" i="15"/>
  <c r="C159" i="15"/>
  <c r="B159" i="15"/>
  <c r="K158" i="15"/>
  <c r="I158" i="15"/>
  <c r="G158" i="15"/>
  <c r="F158" i="15"/>
  <c r="E158" i="15"/>
  <c r="D158" i="15"/>
  <c r="C158" i="15"/>
  <c r="B158" i="15"/>
  <c r="K157" i="15"/>
  <c r="I157" i="15"/>
  <c r="G157" i="15"/>
  <c r="F157" i="15"/>
  <c r="E157" i="15"/>
  <c r="D157" i="15"/>
  <c r="C157" i="15"/>
  <c r="B157" i="15"/>
  <c r="K156" i="15"/>
  <c r="I156" i="15"/>
  <c r="G156" i="15"/>
  <c r="F156" i="15"/>
  <c r="E156" i="15"/>
  <c r="D156" i="15"/>
  <c r="C156" i="15"/>
  <c r="B156" i="15"/>
  <c r="K155" i="15"/>
  <c r="I155" i="15"/>
  <c r="G155" i="15"/>
  <c r="F155" i="15"/>
  <c r="E155" i="15"/>
  <c r="D155" i="15"/>
  <c r="C155" i="15"/>
  <c r="B155" i="15"/>
  <c r="K154" i="15"/>
  <c r="I154" i="15"/>
  <c r="G154" i="15"/>
  <c r="F154" i="15"/>
  <c r="E154" i="15"/>
  <c r="D154" i="15"/>
  <c r="C154" i="15"/>
  <c r="B154" i="15"/>
  <c r="K153" i="15"/>
  <c r="I153" i="15"/>
  <c r="G153" i="15"/>
  <c r="F153" i="15"/>
  <c r="E153" i="15"/>
  <c r="D153" i="15"/>
  <c r="C153" i="15"/>
  <c r="B153" i="15"/>
  <c r="K152" i="15"/>
  <c r="I152" i="15"/>
  <c r="G152" i="15"/>
  <c r="F152" i="15"/>
  <c r="E152" i="15"/>
  <c r="D152" i="15"/>
  <c r="C152" i="15"/>
  <c r="B152" i="15"/>
  <c r="K151" i="15"/>
  <c r="I151" i="15"/>
  <c r="G151" i="15"/>
  <c r="F151" i="15"/>
  <c r="E151" i="15"/>
  <c r="D151" i="15"/>
  <c r="C151" i="15"/>
  <c r="B151" i="15"/>
  <c r="K150" i="15"/>
  <c r="I150" i="15"/>
  <c r="G150" i="15"/>
  <c r="F150" i="15"/>
  <c r="E150" i="15"/>
  <c r="D150" i="15"/>
  <c r="C150" i="15"/>
  <c r="B150" i="15"/>
  <c r="K149" i="15"/>
  <c r="I149" i="15"/>
  <c r="G149" i="15"/>
  <c r="F149" i="15"/>
  <c r="E149" i="15"/>
  <c r="D149" i="15"/>
  <c r="C149" i="15"/>
  <c r="B149" i="15"/>
  <c r="K148" i="15"/>
  <c r="I148" i="15"/>
  <c r="G148" i="15"/>
  <c r="F148" i="15"/>
  <c r="E148" i="15"/>
  <c r="D148" i="15"/>
  <c r="C148" i="15"/>
  <c r="B148" i="15"/>
  <c r="K147" i="15"/>
  <c r="I147" i="15"/>
  <c r="G147" i="15"/>
  <c r="F147" i="15"/>
  <c r="E147" i="15"/>
  <c r="D147" i="15"/>
  <c r="C147" i="15"/>
  <c r="B147" i="15"/>
  <c r="K146" i="15"/>
  <c r="I146" i="15"/>
  <c r="G146" i="15"/>
  <c r="F146" i="15"/>
  <c r="E146" i="15"/>
  <c r="D146" i="15"/>
  <c r="C146" i="15"/>
  <c r="B146" i="15"/>
  <c r="K145" i="15"/>
  <c r="I145" i="15"/>
  <c r="G145" i="15"/>
  <c r="F145" i="15"/>
  <c r="E145" i="15"/>
  <c r="D145" i="15"/>
  <c r="C145" i="15"/>
  <c r="B145" i="15"/>
  <c r="K144" i="15"/>
  <c r="I144" i="15"/>
  <c r="G144" i="15"/>
  <c r="F144" i="15"/>
  <c r="E144" i="15"/>
  <c r="D144" i="15"/>
  <c r="C144" i="15"/>
  <c r="B144" i="15"/>
  <c r="K143" i="15"/>
  <c r="I143" i="15"/>
  <c r="G143" i="15"/>
  <c r="F143" i="15"/>
  <c r="E143" i="15"/>
  <c r="D143" i="15"/>
  <c r="C143" i="15"/>
  <c r="B143" i="15"/>
  <c r="K142" i="15"/>
  <c r="I142" i="15"/>
  <c r="G142" i="15"/>
  <c r="F142" i="15"/>
  <c r="E142" i="15"/>
  <c r="D142" i="15"/>
  <c r="C142" i="15"/>
  <c r="B142" i="15"/>
  <c r="K141" i="15"/>
  <c r="I141" i="15"/>
  <c r="G141" i="15"/>
  <c r="F141" i="15"/>
  <c r="E141" i="15"/>
  <c r="D141" i="15"/>
  <c r="C141" i="15"/>
  <c r="B141" i="15"/>
  <c r="K140" i="15"/>
  <c r="I140" i="15"/>
  <c r="G140" i="15"/>
  <c r="F140" i="15"/>
  <c r="E140" i="15"/>
  <c r="D140" i="15"/>
  <c r="C140" i="15"/>
  <c r="B140" i="15"/>
  <c r="K139" i="15"/>
  <c r="I139" i="15"/>
  <c r="G139" i="15"/>
  <c r="F139" i="15"/>
  <c r="E139" i="15"/>
  <c r="D139" i="15"/>
  <c r="C139" i="15"/>
  <c r="B139" i="15"/>
  <c r="K138" i="15"/>
  <c r="I138" i="15"/>
  <c r="G138" i="15"/>
  <c r="F138" i="15"/>
  <c r="E138" i="15"/>
  <c r="D138" i="15"/>
  <c r="C138" i="15"/>
  <c r="B138" i="15"/>
  <c r="K137" i="15"/>
  <c r="I137" i="15"/>
  <c r="G137" i="15"/>
  <c r="F137" i="15"/>
  <c r="E137" i="15"/>
  <c r="D137" i="15"/>
  <c r="C137" i="15"/>
  <c r="B137" i="15"/>
  <c r="K136" i="15"/>
  <c r="I136" i="15"/>
  <c r="G136" i="15"/>
  <c r="F136" i="15"/>
  <c r="E136" i="15"/>
  <c r="D136" i="15"/>
  <c r="C136" i="15"/>
  <c r="B136" i="15"/>
  <c r="K135" i="15"/>
  <c r="I135" i="15"/>
  <c r="G135" i="15"/>
  <c r="F135" i="15"/>
  <c r="E135" i="15"/>
  <c r="D135" i="15"/>
  <c r="C135" i="15"/>
  <c r="B135" i="15"/>
  <c r="K134" i="15"/>
  <c r="I134" i="15"/>
  <c r="G134" i="15"/>
  <c r="F134" i="15"/>
  <c r="E134" i="15"/>
  <c r="D134" i="15"/>
  <c r="C134" i="15"/>
  <c r="B134" i="15"/>
  <c r="K133" i="15"/>
  <c r="I133" i="15"/>
  <c r="G133" i="15"/>
  <c r="F133" i="15"/>
  <c r="E133" i="15"/>
  <c r="D133" i="15"/>
  <c r="C133" i="15"/>
  <c r="B133" i="15"/>
  <c r="K132" i="15"/>
  <c r="I132" i="15"/>
  <c r="G132" i="15"/>
  <c r="F132" i="15"/>
  <c r="E132" i="15"/>
  <c r="D132" i="15"/>
  <c r="C132" i="15"/>
  <c r="B132" i="15"/>
  <c r="K131" i="15"/>
  <c r="I131" i="15"/>
  <c r="G131" i="15"/>
  <c r="F131" i="15"/>
  <c r="E131" i="15"/>
  <c r="D131" i="15"/>
  <c r="C131" i="15"/>
  <c r="B131" i="15"/>
  <c r="K130" i="15"/>
  <c r="I130" i="15"/>
  <c r="G130" i="15"/>
  <c r="F130" i="15"/>
  <c r="E130" i="15"/>
  <c r="D130" i="15"/>
  <c r="C130" i="15"/>
  <c r="B130" i="15"/>
  <c r="K129" i="15"/>
  <c r="I129" i="15"/>
  <c r="G129" i="15"/>
  <c r="F129" i="15"/>
  <c r="E129" i="15"/>
  <c r="D129" i="15"/>
  <c r="C129" i="15"/>
  <c r="B129" i="15"/>
  <c r="K128" i="15"/>
  <c r="I128" i="15"/>
  <c r="G128" i="15"/>
  <c r="F128" i="15"/>
  <c r="E128" i="15"/>
  <c r="D128" i="15"/>
  <c r="C128" i="15"/>
  <c r="B128" i="15"/>
  <c r="K127" i="15"/>
  <c r="I127" i="15"/>
  <c r="G127" i="15"/>
  <c r="F127" i="15"/>
  <c r="E127" i="15"/>
  <c r="D127" i="15"/>
  <c r="C127" i="15"/>
  <c r="B127" i="15"/>
  <c r="K126" i="15"/>
  <c r="I126" i="15"/>
  <c r="G126" i="15"/>
  <c r="F126" i="15"/>
  <c r="E126" i="15"/>
  <c r="D126" i="15"/>
  <c r="C126" i="15"/>
  <c r="B126" i="15"/>
  <c r="K125" i="15"/>
  <c r="I125" i="15"/>
  <c r="G125" i="15"/>
  <c r="F125" i="15"/>
  <c r="E125" i="15"/>
  <c r="D125" i="15"/>
  <c r="C125" i="15"/>
  <c r="B125" i="15"/>
  <c r="K124" i="15"/>
  <c r="I124" i="15"/>
  <c r="G124" i="15"/>
  <c r="F124" i="15"/>
  <c r="E124" i="15"/>
  <c r="D124" i="15"/>
  <c r="C124" i="15"/>
  <c r="B124" i="15"/>
  <c r="K123" i="15"/>
  <c r="I123" i="15"/>
  <c r="G123" i="15"/>
  <c r="F123" i="15"/>
  <c r="E123" i="15"/>
  <c r="D123" i="15"/>
  <c r="C123" i="15"/>
  <c r="B123" i="15"/>
  <c r="K122" i="15"/>
  <c r="I122" i="15"/>
  <c r="G122" i="15"/>
  <c r="F122" i="15"/>
  <c r="E122" i="15"/>
  <c r="D122" i="15"/>
  <c r="C122" i="15"/>
  <c r="B122" i="15"/>
  <c r="K121" i="15"/>
  <c r="I121" i="15"/>
  <c r="G121" i="15"/>
  <c r="F121" i="15"/>
  <c r="E121" i="15"/>
  <c r="D121" i="15"/>
  <c r="C121" i="15"/>
  <c r="B121" i="15"/>
  <c r="K120" i="15"/>
  <c r="I120" i="15"/>
  <c r="G120" i="15"/>
  <c r="F120" i="15"/>
  <c r="E120" i="15"/>
  <c r="D120" i="15"/>
  <c r="C120" i="15"/>
  <c r="B120" i="15"/>
  <c r="K119" i="15"/>
  <c r="I119" i="15"/>
  <c r="G119" i="15"/>
  <c r="F119" i="15"/>
  <c r="E119" i="15"/>
  <c r="D119" i="15"/>
  <c r="C119" i="15"/>
  <c r="B119" i="15"/>
  <c r="K118" i="15"/>
  <c r="I118" i="15"/>
  <c r="G118" i="15"/>
  <c r="F118" i="15"/>
  <c r="E118" i="15"/>
  <c r="D118" i="15"/>
  <c r="C118" i="15"/>
  <c r="B118" i="15"/>
  <c r="K117" i="15"/>
  <c r="I117" i="15"/>
  <c r="G117" i="15"/>
  <c r="F117" i="15"/>
  <c r="E117" i="15"/>
  <c r="D117" i="15"/>
  <c r="C117" i="15"/>
  <c r="B117" i="15"/>
  <c r="K116" i="15"/>
  <c r="I116" i="15"/>
  <c r="G116" i="15"/>
  <c r="F116" i="15"/>
  <c r="E116" i="15"/>
  <c r="D116" i="15"/>
  <c r="C116" i="15"/>
  <c r="B116" i="15"/>
  <c r="K115" i="15"/>
  <c r="I115" i="15"/>
  <c r="G115" i="15"/>
  <c r="F115" i="15"/>
  <c r="E115" i="15"/>
  <c r="D115" i="15"/>
  <c r="C115" i="15"/>
  <c r="B115" i="15"/>
  <c r="K114" i="15"/>
  <c r="I114" i="15"/>
  <c r="G114" i="15"/>
  <c r="F114" i="15"/>
  <c r="E114" i="15"/>
  <c r="D114" i="15"/>
  <c r="C114" i="15"/>
  <c r="B114" i="15"/>
  <c r="K113" i="15"/>
  <c r="I113" i="15"/>
  <c r="G113" i="15"/>
  <c r="F113" i="15"/>
  <c r="E113" i="15"/>
  <c r="D113" i="15"/>
  <c r="C113" i="15"/>
  <c r="B113" i="15"/>
  <c r="K112" i="15"/>
  <c r="I112" i="15"/>
  <c r="G112" i="15"/>
  <c r="F112" i="15"/>
  <c r="E112" i="15"/>
  <c r="D112" i="15"/>
  <c r="C112" i="15"/>
  <c r="B112" i="15"/>
  <c r="K111" i="15"/>
  <c r="I111" i="15"/>
  <c r="G111" i="15"/>
  <c r="F111" i="15"/>
  <c r="E111" i="15"/>
  <c r="D111" i="15"/>
  <c r="C111" i="15"/>
  <c r="B111" i="15"/>
  <c r="K110" i="15"/>
  <c r="I110" i="15"/>
  <c r="G110" i="15"/>
  <c r="F110" i="15"/>
  <c r="E110" i="15"/>
  <c r="D110" i="15"/>
  <c r="C110" i="15"/>
  <c r="B110" i="15"/>
  <c r="K109" i="15"/>
  <c r="I109" i="15"/>
  <c r="G109" i="15"/>
  <c r="F109" i="15"/>
  <c r="E109" i="15"/>
  <c r="D109" i="15"/>
  <c r="C109" i="15"/>
  <c r="B109" i="15"/>
  <c r="K108" i="15"/>
  <c r="I108" i="15"/>
  <c r="G108" i="15"/>
  <c r="F108" i="15"/>
  <c r="E108" i="15"/>
  <c r="D108" i="15"/>
  <c r="C108" i="15"/>
  <c r="B108" i="15"/>
  <c r="K107" i="15"/>
  <c r="I107" i="15"/>
  <c r="G107" i="15"/>
  <c r="F107" i="15"/>
  <c r="E107" i="15"/>
  <c r="D107" i="15"/>
  <c r="C107" i="15"/>
  <c r="B107" i="15"/>
  <c r="K106" i="15"/>
  <c r="I106" i="15"/>
  <c r="G106" i="15"/>
  <c r="F106" i="15"/>
  <c r="E106" i="15"/>
  <c r="D106" i="15"/>
  <c r="C106" i="15"/>
  <c r="B106" i="15"/>
  <c r="K105" i="15"/>
  <c r="I105" i="15"/>
  <c r="G105" i="15"/>
  <c r="F105" i="15"/>
  <c r="E105" i="15"/>
  <c r="D105" i="15"/>
  <c r="C105" i="15"/>
  <c r="B105" i="15"/>
  <c r="K104" i="15"/>
  <c r="I104" i="15"/>
  <c r="G104" i="15"/>
  <c r="F104" i="15"/>
  <c r="E104" i="15"/>
  <c r="D104" i="15"/>
  <c r="C104" i="15"/>
  <c r="B104" i="15"/>
  <c r="K103" i="15"/>
  <c r="I103" i="15"/>
  <c r="G103" i="15"/>
  <c r="F103" i="15"/>
  <c r="E103" i="15"/>
  <c r="D103" i="15"/>
  <c r="C103" i="15"/>
  <c r="B103" i="15"/>
  <c r="K102" i="15"/>
  <c r="I102" i="15"/>
  <c r="G102" i="15"/>
  <c r="F102" i="15"/>
  <c r="E102" i="15"/>
  <c r="D102" i="15"/>
  <c r="C102" i="15"/>
  <c r="B102" i="15"/>
  <c r="K101" i="15"/>
  <c r="I101" i="15"/>
  <c r="G101" i="15"/>
  <c r="F101" i="15"/>
  <c r="E101" i="15"/>
  <c r="D101" i="15"/>
  <c r="C101" i="15"/>
  <c r="B101" i="15"/>
  <c r="K100" i="15"/>
  <c r="I100" i="15"/>
  <c r="G100" i="15"/>
  <c r="F100" i="15"/>
  <c r="E100" i="15"/>
  <c r="D100" i="15"/>
  <c r="C100" i="15"/>
  <c r="B100" i="15"/>
  <c r="K99" i="15"/>
  <c r="I99" i="15"/>
  <c r="G99" i="15"/>
  <c r="F99" i="15"/>
  <c r="E99" i="15"/>
  <c r="D99" i="15"/>
  <c r="C99" i="15"/>
  <c r="B99" i="15"/>
  <c r="K98" i="15"/>
  <c r="I98" i="15"/>
  <c r="G98" i="15"/>
  <c r="F98" i="15"/>
  <c r="E98" i="15"/>
  <c r="D98" i="15"/>
  <c r="C98" i="15"/>
  <c r="B98" i="15"/>
  <c r="K97" i="15"/>
  <c r="I97" i="15"/>
  <c r="G97" i="15"/>
  <c r="F97" i="15"/>
  <c r="E97" i="15"/>
  <c r="D97" i="15"/>
  <c r="C97" i="15"/>
  <c r="B97" i="15"/>
  <c r="K96" i="15"/>
  <c r="I96" i="15"/>
  <c r="G96" i="15"/>
  <c r="F96" i="15"/>
  <c r="E96" i="15"/>
  <c r="D96" i="15"/>
  <c r="C96" i="15"/>
  <c r="B96" i="15"/>
  <c r="K95" i="15"/>
  <c r="I95" i="15"/>
  <c r="G95" i="15"/>
  <c r="F95" i="15"/>
  <c r="E95" i="15"/>
  <c r="D95" i="15"/>
  <c r="C95" i="15"/>
  <c r="B95" i="15"/>
  <c r="K94" i="15"/>
  <c r="I94" i="15"/>
  <c r="G94" i="15"/>
  <c r="F94" i="15"/>
  <c r="E94" i="15"/>
  <c r="D94" i="15"/>
  <c r="C94" i="15"/>
  <c r="B94" i="15"/>
  <c r="K93" i="15"/>
  <c r="I93" i="15"/>
  <c r="G93" i="15"/>
  <c r="F93" i="15"/>
  <c r="E93" i="15"/>
  <c r="D93" i="15"/>
  <c r="C93" i="15"/>
  <c r="B93" i="15"/>
  <c r="K92" i="15"/>
  <c r="I92" i="15"/>
  <c r="G92" i="15"/>
  <c r="F92" i="15"/>
  <c r="E92" i="15"/>
  <c r="D92" i="15"/>
  <c r="C92" i="15"/>
  <c r="B92" i="15"/>
  <c r="K91" i="15"/>
  <c r="I91" i="15"/>
  <c r="G91" i="15"/>
  <c r="F91" i="15"/>
  <c r="E91" i="15"/>
  <c r="D91" i="15"/>
  <c r="C91" i="15"/>
  <c r="B91" i="15"/>
  <c r="K90" i="15"/>
  <c r="I90" i="15"/>
  <c r="G90" i="15"/>
  <c r="F90" i="15"/>
  <c r="E90" i="15"/>
  <c r="D90" i="15"/>
  <c r="C90" i="15"/>
  <c r="B90" i="15"/>
  <c r="K89" i="15"/>
  <c r="I89" i="15"/>
  <c r="G89" i="15"/>
  <c r="F89" i="15"/>
  <c r="E89" i="15"/>
  <c r="D89" i="15"/>
  <c r="C89" i="15"/>
  <c r="B89" i="15"/>
  <c r="K88" i="15"/>
  <c r="I88" i="15"/>
  <c r="G88" i="15"/>
  <c r="F88" i="15"/>
  <c r="E88" i="15"/>
  <c r="D88" i="15"/>
  <c r="C88" i="15"/>
  <c r="B88" i="15"/>
  <c r="K87" i="15"/>
  <c r="I87" i="15"/>
  <c r="G87" i="15"/>
  <c r="F87" i="15"/>
  <c r="E87" i="15"/>
  <c r="D87" i="15"/>
  <c r="C87" i="15"/>
  <c r="B87" i="15"/>
  <c r="K86" i="15"/>
  <c r="I86" i="15"/>
  <c r="G86" i="15"/>
  <c r="F86" i="15"/>
  <c r="E86" i="15"/>
  <c r="D86" i="15"/>
  <c r="C86" i="15"/>
  <c r="B86" i="15"/>
  <c r="K85" i="15"/>
  <c r="I85" i="15"/>
  <c r="G85" i="15"/>
  <c r="F85" i="15"/>
  <c r="E85" i="15"/>
  <c r="D85" i="15"/>
  <c r="C85" i="15"/>
  <c r="B85" i="15"/>
  <c r="K84" i="15"/>
  <c r="I84" i="15"/>
  <c r="G84" i="15"/>
  <c r="F84" i="15"/>
  <c r="E84" i="15"/>
  <c r="D84" i="15"/>
  <c r="C84" i="15"/>
  <c r="B84" i="15"/>
  <c r="K83" i="15"/>
  <c r="I83" i="15"/>
  <c r="G83" i="15"/>
  <c r="F83" i="15"/>
  <c r="E83" i="15"/>
  <c r="D83" i="15"/>
  <c r="C83" i="15"/>
  <c r="B83" i="15"/>
  <c r="K82" i="15"/>
  <c r="I82" i="15"/>
  <c r="G82" i="15"/>
  <c r="F82" i="15"/>
  <c r="E82" i="15"/>
  <c r="D82" i="15"/>
  <c r="C82" i="15"/>
  <c r="B82" i="15"/>
  <c r="K81" i="15"/>
  <c r="I81" i="15"/>
  <c r="G81" i="15"/>
  <c r="F81" i="15"/>
  <c r="E81" i="15"/>
  <c r="D81" i="15"/>
  <c r="C81" i="15"/>
  <c r="B81" i="15"/>
  <c r="K80" i="15"/>
  <c r="I80" i="15"/>
  <c r="G80" i="15"/>
  <c r="F80" i="15"/>
  <c r="E80" i="15"/>
  <c r="D80" i="15"/>
  <c r="C80" i="15"/>
  <c r="B80" i="15"/>
  <c r="K79" i="15"/>
  <c r="I79" i="15"/>
  <c r="G79" i="15"/>
  <c r="F79" i="15"/>
  <c r="E79" i="15"/>
  <c r="D79" i="15"/>
  <c r="C79" i="15"/>
  <c r="B79" i="15"/>
  <c r="K78" i="15"/>
  <c r="I78" i="15"/>
  <c r="G78" i="15"/>
  <c r="F78" i="15"/>
  <c r="E78" i="15"/>
  <c r="D78" i="15"/>
  <c r="C78" i="15"/>
  <c r="B78" i="15"/>
  <c r="K77" i="15"/>
  <c r="I77" i="15"/>
  <c r="G77" i="15"/>
  <c r="F77" i="15"/>
  <c r="E77" i="15"/>
  <c r="D77" i="15"/>
  <c r="C77" i="15"/>
  <c r="B77" i="15"/>
  <c r="K76" i="15"/>
  <c r="I76" i="15"/>
  <c r="G76" i="15"/>
  <c r="F76" i="15"/>
  <c r="E76" i="15"/>
  <c r="D76" i="15"/>
  <c r="C76" i="15"/>
  <c r="B76" i="15"/>
  <c r="K75" i="15"/>
  <c r="I75" i="15"/>
  <c r="G75" i="15"/>
  <c r="F75" i="15"/>
  <c r="E75" i="15"/>
  <c r="D75" i="15"/>
  <c r="C75" i="15"/>
  <c r="B75" i="15"/>
  <c r="K74" i="15"/>
  <c r="I74" i="15"/>
  <c r="G74" i="15"/>
  <c r="F74" i="15"/>
  <c r="E74" i="15"/>
  <c r="D74" i="15"/>
  <c r="C74" i="15"/>
  <c r="B74" i="15"/>
  <c r="K73" i="15"/>
  <c r="I73" i="15"/>
  <c r="G73" i="15"/>
  <c r="F73" i="15"/>
  <c r="E73" i="15"/>
  <c r="D73" i="15"/>
  <c r="C73" i="15"/>
  <c r="B73" i="15"/>
  <c r="K72" i="15"/>
  <c r="I72" i="15"/>
  <c r="G72" i="15"/>
  <c r="F72" i="15"/>
  <c r="E72" i="15"/>
  <c r="D72" i="15"/>
  <c r="C72" i="15"/>
  <c r="B72" i="15"/>
  <c r="K71" i="15"/>
  <c r="I71" i="15"/>
  <c r="G71" i="15"/>
  <c r="F71" i="15"/>
  <c r="E71" i="15"/>
  <c r="D71" i="15"/>
  <c r="C71" i="15"/>
  <c r="B71" i="15"/>
  <c r="K70" i="15"/>
  <c r="I70" i="15"/>
  <c r="G70" i="15"/>
  <c r="F70" i="15"/>
  <c r="E70" i="15"/>
  <c r="D70" i="15"/>
  <c r="C70" i="15"/>
  <c r="B70" i="15"/>
  <c r="K69" i="15"/>
  <c r="I69" i="15"/>
  <c r="G69" i="15"/>
  <c r="F69" i="15"/>
  <c r="E69" i="15"/>
  <c r="D69" i="15"/>
  <c r="C69" i="15"/>
  <c r="B69" i="15"/>
  <c r="K68" i="15"/>
  <c r="I68" i="15"/>
  <c r="G68" i="15"/>
  <c r="F68" i="15"/>
  <c r="E68" i="15"/>
  <c r="D68" i="15"/>
  <c r="C68" i="15"/>
  <c r="B68" i="15"/>
  <c r="K67" i="15"/>
  <c r="I67" i="15"/>
  <c r="G67" i="15"/>
  <c r="F67" i="15"/>
  <c r="E67" i="15"/>
  <c r="D67" i="15"/>
  <c r="C67" i="15"/>
  <c r="B67" i="15"/>
  <c r="K66" i="15"/>
  <c r="I66" i="15"/>
  <c r="G66" i="15"/>
  <c r="F66" i="15"/>
  <c r="E66" i="15"/>
  <c r="D66" i="15"/>
  <c r="C66" i="15"/>
  <c r="B66" i="15"/>
  <c r="K65" i="15"/>
  <c r="I65" i="15"/>
  <c r="G65" i="15"/>
  <c r="F65" i="15"/>
  <c r="E65" i="15"/>
  <c r="D65" i="15"/>
  <c r="C65" i="15"/>
  <c r="B65" i="15"/>
  <c r="K64" i="15"/>
  <c r="I64" i="15"/>
  <c r="G64" i="15"/>
  <c r="F64" i="15"/>
  <c r="E64" i="15"/>
  <c r="D64" i="15"/>
  <c r="C64" i="15"/>
  <c r="B64" i="15"/>
  <c r="K63" i="15"/>
  <c r="I63" i="15"/>
  <c r="G63" i="15"/>
  <c r="F63" i="15"/>
  <c r="E63" i="15"/>
  <c r="D63" i="15"/>
  <c r="C63" i="15"/>
  <c r="B63" i="15"/>
  <c r="K62" i="15"/>
  <c r="I62" i="15"/>
  <c r="G62" i="15"/>
  <c r="F62" i="15"/>
  <c r="E62" i="15"/>
  <c r="D62" i="15"/>
  <c r="C62" i="15"/>
  <c r="B62" i="15"/>
  <c r="K61" i="15"/>
  <c r="I61" i="15"/>
  <c r="G61" i="15"/>
  <c r="F61" i="15"/>
  <c r="E61" i="15"/>
  <c r="D61" i="15"/>
  <c r="C61" i="15"/>
  <c r="B61" i="15"/>
  <c r="K60" i="15"/>
  <c r="I60" i="15"/>
  <c r="G60" i="15"/>
  <c r="F60" i="15"/>
  <c r="E60" i="15"/>
  <c r="D60" i="15"/>
  <c r="C60" i="15"/>
  <c r="B60" i="15"/>
  <c r="K59" i="15"/>
  <c r="I59" i="15"/>
  <c r="G59" i="15"/>
  <c r="F59" i="15"/>
  <c r="E59" i="15"/>
  <c r="D59" i="15"/>
  <c r="C59" i="15"/>
  <c r="B59" i="15"/>
  <c r="K58" i="15"/>
  <c r="I58" i="15"/>
  <c r="G58" i="15"/>
  <c r="F58" i="15"/>
  <c r="E58" i="15"/>
  <c r="D58" i="15"/>
  <c r="C58" i="15"/>
  <c r="B58" i="15"/>
  <c r="K57" i="15"/>
  <c r="I57" i="15"/>
  <c r="G57" i="15"/>
  <c r="F57" i="15"/>
  <c r="E57" i="15"/>
  <c r="D57" i="15"/>
  <c r="C57" i="15"/>
  <c r="B57" i="15"/>
  <c r="K56" i="15"/>
  <c r="I56" i="15"/>
  <c r="G56" i="15"/>
  <c r="F56" i="15"/>
  <c r="E56" i="15"/>
  <c r="D56" i="15"/>
  <c r="C56" i="15"/>
  <c r="B56" i="15"/>
  <c r="K55" i="15"/>
  <c r="I55" i="15"/>
  <c r="G55" i="15"/>
  <c r="F55" i="15"/>
  <c r="E55" i="15"/>
  <c r="D55" i="15"/>
  <c r="C55" i="15"/>
  <c r="B55" i="15"/>
  <c r="K54" i="15"/>
  <c r="I54" i="15"/>
  <c r="G54" i="15"/>
  <c r="F54" i="15"/>
  <c r="E54" i="15"/>
  <c r="D54" i="15"/>
  <c r="C54" i="15"/>
  <c r="B54" i="15"/>
  <c r="K53" i="15"/>
  <c r="I53" i="15"/>
  <c r="G53" i="15"/>
  <c r="F53" i="15"/>
  <c r="E53" i="15"/>
  <c r="D53" i="15"/>
  <c r="C53" i="15"/>
  <c r="B53" i="15"/>
  <c r="K52" i="15"/>
  <c r="I52" i="15"/>
  <c r="G52" i="15"/>
  <c r="F52" i="15"/>
  <c r="E52" i="15"/>
  <c r="D52" i="15"/>
  <c r="C52" i="15"/>
  <c r="B52" i="15"/>
  <c r="K51" i="15"/>
  <c r="I51" i="15"/>
  <c r="G51" i="15"/>
  <c r="F51" i="15"/>
  <c r="E51" i="15"/>
  <c r="D51" i="15"/>
  <c r="C51" i="15"/>
  <c r="B51" i="15"/>
  <c r="K50" i="15"/>
  <c r="I50" i="15"/>
  <c r="G50" i="15"/>
  <c r="F50" i="15"/>
  <c r="E50" i="15"/>
  <c r="D50" i="15"/>
  <c r="C50" i="15"/>
  <c r="B50" i="15"/>
  <c r="K49" i="15"/>
  <c r="I49" i="15"/>
  <c r="G49" i="15"/>
  <c r="F49" i="15"/>
  <c r="E49" i="15"/>
  <c r="D49" i="15"/>
  <c r="C49" i="15"/>
  <c r="B49" i="15"/>
  <c r="K48" i="15"/>
  <c r="I48" i="15"/>
  <c r="G48" i="15"/>
  <c r="F48" i="15"/>
  <c r="E48" i="15"/>
  <c r="D48" i="15"/>
  <c r="C48" i="15"/>
  <c r="B48" i="15"/>
  <c r="K47" i="15"/>
  <c r="I47" i="15"/>
  <c r="G47" i="15"/>
  <c r="F47" i="15"/>
  <c r="E47" i="15"/>
  <c r="D47" i="15"/>
  <c r="C47" i="15"/>
  <c r="B47" i="15"/>
  <c r="K46" i="15"/>
  <c r="I46" i="15"/>
  <c r="G46" i="15"/>
  <c r="F46" i="15"/>
  <c r="E46" i="15"/>
  <c r="D46" i="15"/>
  <c r="C46" i="15"/>
  <c r="B46" i="15"/>
  <c r="K45" i="15"/>
  <c r="I45" i="15"/>
  <c r="G45" i="15"/>
  <c r="F45" i="15"/>
  <c r="E45" i="15"/>
  <c r="D45" i="15"/>
  <c r="C45" i="15"/>
  <c r="B45" i="15"/>
  <c r="K44" i="15"/>
  <c r="I44" i="15"/>
  <c r="G44" i="15"/>
  <c r="F44" i="15"/>
  <c r="E44" i="15"/>
  <c r="D44" i="15"/>
  <c r="C44" i="15"/>
  <c r="B44" i="15"/>
  <c r="K43" i="15"/>
  <c r="I43" i="15"/>
  <c r="G43" i="15"/>
  <c r="F43" i="15"/>
  <c r="E43" i="15"/>
  <c r="D43" i="15"/>
  <c r="C43" i="15"/>
  <c r="B43" i="15"/>
  <c r="K42" i="15"/>
  <c r="I42" i="15"/>
  <c r="G42" i="15"/>
  <c r="F42" i="15"/>
  <c r="E42" i="15"/>
  <c r="D42" i="15"/>
  <c r="C42" i="15"/>
  <c r="B42" i="15"/>
  <c r="K41" i="15"/>
  <c r="I41" i="15"/>
  <c r="G41" i="15"/>
  <c r="F41" i="15"/>
  <c r="E41" i="15"/>
  <c r="D41" i="15"/>
  <c r="C41" i="15"/>
  <c r="B41" i="15"/>
  <c r="K40" i="15"/>
  <c r="I40" i="15"/>
  <c r="G40" i="15"/>
  <c r="F40" i="15"/>
  <c r="E40" i="15"/>
  <c r="D40" i="15"/>
  <c r="C40" i="15"/>
  <c r="B40" i="15"/>
  <c r="K39" i="15"/>
  <c r="I39" i="15"/>
  <c r="G39" i="15"/>
  <c r="F39" i="15"/>
  <c r="E39" i="15"/>
  <c r="D39" i="15"/>
  <c r="C39" i="15"/>
  <c r="B39" i="15"/>
  <c r="K38" i="15"/>
  <c r="I38" i="15"/>
  <c r="G38" i="15"/>
  <c r="F38" i="15"/>
  <c r="E38" i="15"/>
  <c r="D38" i="15"/>
  <c r="C38" i="15"/>
  <c r="B38" i="15"/>
  <c r="K37" i="15"/>
  <c r="I37" i="15"/>
  <c r="G37" i="15"/>
  <c r="F37" i="15"/>
  <c r="E37" i="15"/>
  <c r="D37" i="15"/>
  <c r="C37" i="15"/>
  <c r="B37" i="15"/>
  <c r="K36" i="15"/>
  <c r="I36" i="15"/>
  <c r="G36" i="15"/>
  <c r="F36" i="15"/>
  <c r="E36" i="15"/>
  <c r="D36" i="15"/>
  <c r="C36" i="15"/>
  <c r="B36" i="15"/>
  <c r="K35" i="15"/>
  <c r="I35" i="15"/>
  <c r="G35" i="15"/>
  <c r="F35" i="15"/>
  <c r="E35" i="15"/>
  <c r="D35" i="15"/>
  <c r="C35" i="15"/>
  <c r="B35" i="15"/>
  <c r="K34" i="15"/>
  <c r="I34" i="15"/>
  <c r="G34" i="15"/>
  <c r="F34" i="15"/>
  <c r="E34" i="15"/>
  <c r="D34" i="15"/>
  <c r="C34" i="15"/>
  <c r="B34" i="15"/>
  <c r="K33" i="15"/>
  <c r="I33" i="15"/>
  <c r="G33" i="15"/>
  <c r="F33" i="15"/>
  <c r="E33" i="15"/>
  <c r="D33" i="15"/>
  <c r="C33" i="15"/>
  <c r="B33" i="15"/>
  <c r="K32" i="15"/>
  <c r="I32" i="15"/>
  <c r="G32" i="15"/>
  <c r="F32" i="15"/>
  <c r="E32" i="15"/>
  <c r="D32" i="15"/>
  <c r="C32" i="15"/>
  <c r="B32" i="15"/>
  <c r="K31" i="15"/>
  <c r="I31" i="15"/>
  <c r="G31" i="15"/>
  <c r="F31" i="15"/>
  <c r="E31" i="15"/>
  <c r="D31" i="15"/>
  <c r="C31" i="15"/>
  <c r="B31" i="15"/>
  <c r="K30" i="15"/>
  <c r="I30" i="15"/>
  <c r="G30" i="15"/>
  <c r="F30" i="15"/>
  <c r="E30" i="15"/>
  <c r="D30" i="15"/>
  <c r="C30" i="15"/>
  <c r="B30" i="15"/>
  <c r="K29" i="15"/>
  <c r="I29" i="15"/>
  <c r="G29" i="15"/>
  <c r="F29" i="15"/>
  <c r="E29" i="15"/>
  <c r="D29" i="15"/>
  <c r="C29" i="15"/>
  <c r="B29" i="15"/>
  <c r="K28" i="15"/>
  <c r="I28" i="15"/>
  <c r="G28" i="15"/>
  <c r="F28" i="15"/>
  <c r="E28" i="15"/>
  <c r="D28" i="15"/>
  <c r="C28" i="15"/>
  <c r="B28" i="15"/>
  <c r="K27" i="15"/>
  <c r="I27" i="15"/>
  <c r="G27" i="15"/>
  <c r="F27" i="15"/>
  <c r="E27" i="15"/>
  <c r="D27" i="15"/>
  <c r="C27" i="15"/>
  <c r="B27" i="15"/>
  <c r="K26" i="15"/>
  <c r="I26" i="15"/>
  <c r="G26" i="15"/>
  <c r="F26" i="15"/>
  <c r="E26" i="15"/>
  <c r="D26" i="15"/>
  <c r="C26" i="15"/>
  <c r="B26" i="15"/>
  <c r="K25" i="15"/>
  <c r="I25" i="15"/>
  <c r="G25" i="15"/>
  <c r="F25" i="15"/>
  <c r="E25" i="15"/>
  <c r="D25" i="15"/>
  <c r="C25" i="15"/>
  <c r="B25" i="15"/>
  <c r="K24" i="15"/>
  <c r="I24" i="15"/>
  <c r="G24" i="15"/>
  <c r="F24" i="15"/>
  <c r="E24" i="15"/>
  <c r="D24" i="15"/>
  <c r="C24" i="15"/>
  <c r="B24" i="15"/>
  <c r="K23" i="15"/>
  <c r="I23" i="15"/>
  <c r="G23" i="15"/>
  <c r="F23" i="15"/>
  <c r="E23" i="15"/>
  <c r="D23" i="15"/>
  <c r="C23" i="15"/>
  <c r="B23" i="15"/>
  <c r="K22" i="15"/>
  <c r="I22" i="15"/>
  <c r="G22" i="15"/>
  <c r="F22" i="15"/>
  <c r="E22" i="15"/>
  <c r="D22" i="15"/>
  <c r="C22" i="15"/>
  <c r="B22" i="15"/>
  <c r="K21" i="15"/>
  <c r="I21" i="15"/>
  <c r="G21" i="15"/>
  <c r="F21" i="15"/>
  <c r="E21" i="15"/>
  <c r="D21" i="15"/>
  <c r="C21" i="15"/>
  <c r="B21" i="15"/>
  <c r="K20" i="15"/>
  <c r="I20" i="15"/>
  <c r="G20" i="15"/>
  <c r="F20" i="15"/>
  <c r="E20" i="15"/>
  <c r="D20" i="15"/>
  <c r="C20" i="15"/>
  <c r="B20" i="15"/>
  <c r="K19" i="15"/>
  <c r="I19" i="15"/>
  <c r="G19" i="15"/>
  <c r="F19" i="15"/>
  <c r="E19" i="15"/>
  <c r="D19" i="15"/>
  <c r="C19" i="15"/>
  <c r="B19" i="15"/>
  <c r="K18" i="15"/>
  <c r="I18" i="15"/>
  <c r="G18" i="15"/>
  <c r="F18" i="15"/>
  <c r="E18" i="15"/>
  <c r="D18" i="15"/>
  <c r="C18" i="15"/>
  <c r="B18" i="15"/>
  <c r="K17" i="15"/>
  <c r="I17" i="15"/>
  <c r="G17" i="15"/>
  <c r="F17" i="15"/>
  <c r="E17" i="15"/>
  <c r="D17" i="15"/>
  <c r="C17" i="15"/>
  <c r="B17" i="15"/>
  <c r="K16" i="15"/>
  <c r="I16" i="15"/>
  <c r="G16" i="15"/>
  <c r="F16" i="15"/>
  <c r="E16" i="15"/>
  <c r="D16" i="15"/>
  <c r="C16" i="15"/>
  <c r="B16" i="15"/>
  <c r="K15" i="15"/>
  <c r="I15" i="15"/>
  <c r="G15" i="15"/>
  <c r="F15" i="15"/>
  <c r="E15" i="15"/>
  <c r="D15" i="15"/>
  <c r="C15" i="15"/>
  <c r="B15" i="15"/>
  <c r="K14" i="15"/>
  <c r="I14" i="15"/>
  <c r="G14" i="15"/>
  <c r="F14" i="15"/>
  <c r="E14" i="15"/>
  <c r="D14" i="15"/>
  <c r="C14" i="15"/>
  <c r="B14" i="15"/>
  <c r="K13" i="15"/>
  <c r="I13" i="15"/>
  <c r="G13" i="15"/>
  <c r="F13" i="15"/>
  <c r="E13" i="15"/>
  <c r="D13" i="15"/>
  <c r="C13" i="15"/>
  <c r="B13" i="15"/>
  <c r="K12" i="15"/>
  <c r="I12" i="15"/>
  <c r="G12" i="15"/>
  <c r="F12" i="15"/>
  <c r="E12" i="15"/>
  <c r="D12" i="15"/>
  <c r="C12" i="15"/>
  <c r="B12" i="15"/>
  <c r="K11" i="15"/>
  <c r="I11" i="15"/>
  <c r="G11" i="15"/>
  <c r="F11" i="15"/>
  <c r="E11" i="15"/>
  <c r="D11" i="15"/>
  <c r="C11" i="15"/>
  <c r="K8" i="15"/>
  <c r="I8" i="15"/>
  <c r="F7" i="15"/>
  <c r="E7" i="15"/>
  <c r="J6" i="15"/>
  <c r="I6" i="15"/>
  <c r="F6" i="15"/>
  <c r="E6" i="15"/>
  <c r="I5" i="15"/>
  <c r="F5" i="15"/>
  <c r="E5" i="15"/>
  <c r="J4" i="15"/>
  <c r="I4" i="15"/>
  <c r="F4" i="15"/>
  <c r="E4" i="15"/>
  <c r="C4" i="15"/>
  <c r="A4" i="15"/>
  <c r="J3" i="15"/>
  <c r="I3" i="15"/>
  <c r="F3" i="15"/>
  <c r="E3" i="15"/>
  <c r="C3" i="15"/>
  <c r="A3" i="15"/>
  <c r="L2" i="15"/>
  <c r="E2" i="15"/>
  <c r="C2" i="15"/>
  <c r="A2" i="15"/>
  <c r="F2" i="15"/>
  <c r="L4" i="15"/>
  <c r="L5" i="15"/>
  <c r="L6" i="15"/>
  <c r="K2" i="15"/>
  <c r="J2" i="15"/>
  <c r="L3" i="15"/>
  <c r="G8" i="15"/>
  <c r="J1" i="15"/>
  <c r="T5" i="14" l="1"/>
  <c r="K4" i="15" s="1"/>
  <c r="T4" i="14"/>
  <c r="T6" i="14" l="1"/>
  <c r="K6" i="15" s="1"/>
  <c r="K3" i="15"/>
  <c r="B4" i="4"/>
  <c r="B5" i="4"/>
  <c r="B3" i="4"/>
  <c r="I3" i="4"/>
  <c r="G3" i="4"/>
  <c r="I5" i="4"/>
  <c r="G5" i="4"/>
  <c r="G6" i="4"/>
  <c r="I8" i="4"/>
  <c r="G9" i="4"/>
  <c r="I11" i="4"/>
  <c r="I12" i="4"/>
  <c r="G12" i="4"/>
  <c r="G13" i="4"/>
  <c r="G14" i="4"/>
  <c r="I15" i="4"/>
  <c r="G15" i="4"/>
  <c r="I16" i="4"/>
  <c r="G17" i="4"/>
  <c r="I18" i="4"/>
  <c r="G18" i="4"/>
  <c r="I19" i="4"/>
  <c r="G19" i="4"/>
  <c r="I20" i="4"/>
  <c r="G20" i="4"/>
  <c r="I21" i="4"/>
  <c r="G21" i="4"/>
  <c r="I22" i="4"/>
  <c r="G22" i="4"/>
  <c r="B2" i="4"/>
  <c r="G17" i="2"/>
  <c r="G31" i="2"/>
  <c r="G35" i="2"/>
  <c r="G37" i="2"/>
  <c r="G2" i="4"/>
  <c r="G4" i="4"/>
  <c r="G7" i="4"/>
  <c r="G8" i="4"/>
  <c r="G11" i="4"/>
  <c r="H22" i="4"/>
  <c r="J3" i="4"/>
  <c r="J4" i="4"/>
  <c r="J5" i="4"/>
  <c r="J6" i="4"/>
  <c r="J7" i="4"/>
  <c r="J8" i="4"/>
  <c r="J9" i="4"/>
  <c r="J10" i="4"/>
  <c r="J11" i="4"/>
  <c r="J12" i="4"/>
  <c r="J13" i="4"/>
  <c r="J14" i="4"/>
  <c r="J15" i="4"/>
  <c r="J16" i="4"/>
  <c r="J17" i="4"/>
  <c r="J18" i="4"/>
  <c r="J19" i="4"/>
  <c r="J20" i="4"/>
  <c r="J21" i="4"/>
  <c r="J22" i="4"/>
  <c r="J2" i="4"/>
  <c r="H4" i="4"/>
  <c r="H5" i="4"/>
  <c r="H6" i="4"/>
  <c r="H7" i="4"/>
  <c r="H8" i="4"/>
  <c r="H9" i="4"/>
  <c r="H10" i="4"/>
  <c r="H11" i="4"/>
  <c r="H12" i="4"/>
  <c r="H13" i="4"/>
  <c r="H14" i="4"/>
  <c r="H15" i="4"/>
  <c r="H16" i="4"/>
  <c r="H17" i="4"/>
  <c r="H18" i="4"/>
  <c r="H19" i="4"/>
  <c r="H20" i="4"/>
  <c r="H21" i="4"/>
  <c r="H3" i="4"/>
  <c r="I2" i="4"/>
  <c r="B16" i="4"/>
  <c r="G9" i="2"/>
  <c r="G13" i="2"/>
  <c r="G30" i="2"/>
  <c r="G34" i="2"/>
  <c r="G36"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2" i="2"/>
  <c r="F3" i="2"/>
  <c r="H3" i="2"/>
  <c r="K3" i="2"/>
  <c r="S3" i="2"/>
  <c r="U3" i="2"/>
  <c r="W3" i="2"/>
  <c r="F4" i="2"/>
  <c r="H4" i="2"/>
  <c r="K4" i="2"/>
  <c r="S4" i="2"/>
  <c r="U4" i="2"/>
  <c r="W4" i="2"/>
  <c r="F5" i="2"/>
  <c r="H5" i="2"/>
  <c r="K5" i="2"/>
  <c r="S5" i="2"/>
  <c r="U5" i="2"/>
  <c r="W5" i="2"/>
  <c r="F6" i="2"/>
  <c r="H6" i="2"/>
  <c r="K6" i="2"/>
  <c r="S6" i="2"/>
  <c r="U6" i="2"/>
  <c r="W6" i="2"/>
  <c r="F7" i="2"/>
  <c r="H7" i="2"/>
  <c r="K7" i="2"/>
  <c r="S7" i="2"/>
  <c r="U7" i="2"/>
  <c r="W7" i="2"/>
  <c r="F8" i="2"/>
  <c r="H8" i="2"/>
  <c r="K8" i="2"/>
  <c r="S8" i="2"/>
  <c r="U8" i="2"/>
  <c r="W8" i="2"/>
  <c r="F9" i="2"/>
  <c r="H9" i="2"/>
  <c r="K9" i="2"/>
  <c r="S9" i="2"/>
  <c r="U9" i="2"/>
  <c r="W9" i="2"/>
  <c r="F10" i="2"/>
  <c r="H10" i="2"/>
  <c r="K10" i="2"/>
  <c r="S10" i="2"/>
  <c r="U10" i="2"/>
  <c r="W10" i="2"/>
  <c r="F11" i="2"/>
  <c r="H11" i="2"/>
  <c r="K11" i="2"/>
  <c r="S11" i="2"/>
  <c r="U11" i="2"/>
  <c r="W11" i="2"/>
  <c r="F12" i="2"/>
  <c r="H12" i="2"/>
  <c r="K12" i="2"/>
  <c r="S12" i="2"/>
  <c r="U12" i="2"/>
  <c r="W12" i="2"/>
  <c r="F13" i="2"/>
  <c r="H13" i="2"/>
  <c r="K13" i="2"/>
  <c r="S13" i="2"/>
  <c r="U13" i="2"/>
  <c r="W13" i="2"/>
  <c r="F14" i="2"/>
  <c r="H14" i="2"/>
  <c r="K14" i="2"/>
  <c r="S14" i="2"/>
  <c r="U14" i="2"/>
  <c r="W14" i="2"/>
  <c r="F15" i="2"/>
  <c r="H15" i="2"/>
  <c r="K15" i="2"/>
  <c r="S15" i="2"/>
  <c r="U15" i="2"/>
  <c r="W15" i="2"/>
  <c r="F16" i="2"/>
  <c r="H16" i="2"/>
  <c r="K16" i="2"/>
  <c r="S16" i="2"/>
  <c r="U16" i="2"/>
  <c r="W16" i="2"/>
  <c r="F17" i="2"/>
  <c r="H17" i="2"/>
  <c r="K17" i="2"/>
  <c r="S17" i="2"/>
  <c r="U17" i="2"/>
  <c r="W17" i="2"/>
  <c r="F18" i="2"/>
  <c r="H18" i="2"/>
  <c r="K18" i="2"/>
  <c r="S18" i="2"/>
  <c r="U18" i="2"/>
  <c r="W18" i="2"/>
  <c r="F19" i="2"/>
  <c r="H19" i="2"/>
  <c r="K19" i="2"/>
  <c r="S19" i="2"/>
  <c r="U19" i="2"/>
  <c r="W19" i="2"/>
  <c r="F20" i="2"/>
  <c r="H20" i="2"/>
  <c r="K20" i="2"/>
  <c r="S20" i="2"/>
  <c r="U20" i="2"/>
  <c r="W20" i="2"/>
  <c r="F21" i="2"/>
  <c r="H21" i="2"/>
  <c r="K21" i="2"/>
  <c r="S21" i="2"/>
  <c r="U21" i="2"/>
  <c r="W21" i="2"/>
  <c r="F22" i="2"/>
  <c r="H22" i="2"/>
  <c r="K22" i="2"/>
  <c r="S22" i="2"/>
  <c r="U22" i="2"/>
  <c r="W22" i="2"/>
  <c r="F23" i="2"/>
  <c r="H23" i="2"/>
  <c r="K23" i="2"/>
  <c r="S23" i="2"/>
  <c r="U23" i="2"/>
  <c r="W23" i="2"/>
  <c r="F24" i="2"/>
  <c r="H24" i="2"/>
  <c r="K24" i="2"/>
  <c r="S24" i="2"/>
  <c r="U24" i="2"/>
  <c r="W24" i="2"/>
  <c r="F25" i="2"/>
  <c r="H25" i="2"/>
  <c r="K25" i="2"/>
  <c r="S25" i="2"/>
  <c r="U25" i="2"/>
  <c r="W25" i="2"/>
  <c r="F26" i="2"/>
  <c r="H26" i="2"/>
  <c r="K26" i="2"/>
  <c r="S26" i="2"/>
  <c r="U26" i="2"/>
  <c r="W26" i="2"/>
  <c r="F27" i="2"/>
  <c r="H27" i="2"/>
  <c r="K27" i="2"/>
  <c r="S27" i="2"/>
  <c r="U27" i="2"/>
  <c r="W27" i="2"/>
  <c r="F28" i="2"/>
  <c r="H28" i="2"/>
  <c r="K28" i="2"/>
  <c r="S28" i="2"/>
  <c r="U28" i="2"/>
  <c r="W28" i="2"/>
  <c r="F29" i="2"/>
  <c r="H29" i="2"/>
  <c r="K29" i="2"/>
  <c r="S29" i="2"/>
  <c r="U29" i="2"/>
  <c r="W29" i="2"/>
  <c r="F30" i="2"/>
  <c r="H30" i="2"/>
  <c r="K30" i="2"/>
  <c r="S30" i="2"/>
  <c r="U30" i="2"/>
  <c r="W30" i="2"/>
  <c r="F31" i="2"/>
  <c r="H31" i="2"/>
  <c r="K31" i="2"/>
  <c r="S31" i="2"/>
  <c r="U31" i="2"/>
  <c r="W31" i="2"/>
  <c r="F32" i="2"/>
  <c r="H32" i="2"/>
  <c r="K32" i="2"/>
  <c r="S32" i="2"/>
  <c r="U32" i="2"/>
  <c r="W32" i="2"/>
  <c r="F33" i="2"/>
  <c r="H33" i="2"/>
  <c r="K33" i="2"/>
  <c r="S33" i="2"/>
  <c r="U33" i="2"/>
  <c r="W33" i="2"/>
  <c r="F34" i="2"/>
  <c r="H34" i="2"/>
  <c r="K34" i="2"/>
  <c r="S34" i="2"/>
  <c r="U34" i="2"/>
  <c r="W34" i="2"/>
  <c r="F35" i="2"/>
  <c r="H35" i="2"/>
  <c r="K35" i="2"/>
  <c r="S35" i="2"/>
  <c r="U35" i="2"/>
  <c r="W35" i="2"/>
  <c r="F36" i="2"/>
  <c r="H36" i="2"/>
  <c r="K36" i="2"/>
  <c r="S36" i="2"/>
  <c r="U36" i="2"/>
  <c r="W36" i="2"/>
  <c r="F37" i="2"/>
  <c r="H37" i="2"/>
  <c r="K37" i="2"/>
  <c r="S37" i="2"/>
  <c r="U37" i="2"/>
  <c r="W37" i="2"/>
  <c r="F38" i="2"/>
  <c r="H38" i="2"/>
  <c r="K38" i="2"/>
  <c r="S38" i="2"/>
  <c r="U38" i="2"/>
  <c r="W38" i="2"/>
  <c r="F39" i="2"/>
  <c r="H39" i="2"/>
  <c r="K39" i="2"/>
  <c r="S39" i="2"/>
  <c r="U39" i="2"/>
  <c r="W39" i="2"/>
  <c r="F40" i="2"/>
  <c r="H40" i="2"/>
  <c r="K40" i="2"/>
  <c r="S40" i="2"/>
  <c r="U40" i="2"/>
  <c r="W40" i="2"/>
  <c r="F41" i="2"/>
  <c r="H41" i="2"/>
  <c r="K41" i="2"/>
  <c r="S41" i="2"/>
  <c r="U41" i="2"/>
  <c r="W41" i="2"/>
  <c r="W2" i="2"/>
  <c r="U2" i="2"/>
  <c r="S2" i="2"/>
  <c r="K2" i="2"/>
  <c r="D4" i="2"/>
  <c r="E4" i="2"/>
  <c r="G4" i="2"/>
  <c r="D5" i="2"/>
  <c r="E5" i="2"/>
  <c r="G5" i="2"/>
  <c r="D6" i="2"/>
  <c r="E6" i="2"/>
  <c r="G6" i="2"/>
  <c r="D7" i="2"/>
  <c r="E7" i="2"/>
  <c r="G7" i="2"/>
  <c r="D8" i="2"/>
  <c r="E8" i="2"/>
  <c r="G8" i="2"/>
  <c r="D9" i="2"/>
  <c r="E9" i="2"/>
  <c r="D10" i="2"/>
  <c r="E10" i="2"/>
  <c r="G10" i="2"/>
  <c r="D11" i="2"/>
  <c r="E11" i="2"/>
  <c r="G11" i="2"/>
  <c r="D12" i="2"/>
  <c r="E12" i="2"/>
  <c r="G12" i="2"/>
  <c r="V12" i="2"/>
  <c r="D13" i="2"/>
  <c r="E13" i="2"/>
  <c r="D14" i="2"/>
  <c r="E14" i="2"/>
  <c r="G14" i="2"/>
  <c r="D15" i="2"/>
  <c r="E15" i="2"/>
  <c r="G15" i="2"/>
  <c r="V15" i="2"/>
  <c r="D16" i="2"/>
  <c r="E16" i="2"/>
  <c r="G16" i="2"/>
  <c r="D17" i="2"/>
  <c r="E17" i="2"/>
  <c r="D18" i="2"/>
  <c r="E18" i="2"/>
  <c r="G18" i="2"/>
  <c r="D19" i="2"/>
  <c r="E19" i="2"/>
  <c r="G19" i="2"/>
  <c r="D20" i="2"/>
  <c r="E20" i="2"/>
  <c r="G20" i="2"/>
  <c r="D21" i="2"/>
  <c r="E21" i="2"/>
  <c r="G21" i="2"/>
  <c r="D22" i="2"/>
  <c r="E22" i="2"/>
  <c r="G22" i="2"/>
  <c r="D23" i="2"/>
  <c r="E23" i="2"/>
  <c r="G23" i="2"/>
  <c r="D24" i="2"/>
  <c r="E24" i="2"/>
  <c r="G24" i="2"/>
  <c r="D25" i="2"/>
  <c r="E25" i="2"/>
  <c r="G25" i="2"/>
  <c r="D26" i="2"/>
  <c r="E26" i="2"/>
  <c r="G26" i="2"/>
  <c r="D27" i="2"/>
  <c r="E27" i="2"/>
  <c r="G27" i="2"/>
  <c r="D28" i="2"/>
  <c r="E28" i="2"/>
  <c r="G28" i="2"/>
  <c r="D29" i="2"/>
  <c r="E29" i="2"/>
  <c r="G29" i="2"/>
  <c r="D30" i="2"/>
  <c r="E30" i="2"/>
  <c r="V30" i="2"/>
  <c r="D31" i="2"/>
  <c r="E31" i="2"/>
  <c r="D32" i="2"/>
  <c r="E32" i="2"/>
  <c r="G32" i="2"/>
  <c r="D33" i="2"/>
  <c r="E33" i="2"/>
  <c r="G33" i="2"/>
  <c r="V33" i="2"/>
  <c r="D34" i="2"/>
  <c r="E34" i="2"/>
  <c r="D35" i="2"/>
  <c r="E35" i="2"/>
  <c r="D36" i="2"/>
  <c r="E36" i="2"/>
  <c r="D37" i="2"/>
  <c r="E37" i="2"/>
  <c r="D38" i="2"/>
  <c r="E38" i="2"/>
  <c r="G38" i="2"/>
  <c r="D39" i="2"/>
  <c r="E39" i="2"/>
  <c r="G39" i="2"/>
  <c r="D40" i="2"/>
  <c r="E40" i="2"/>
  <c r="G40" i="2"/>
  <c r="D41" i="2"/>
  <c r="E41" i="2"/>
  <c r="G41" i="2"/>
  <c r="G3" i="2"/>
  <c r="E3" i="2"/>
  <c r="D3" i="2"/>
  <c r="I10" i="2"/>
  <c r="V2" i="2"/>
  <c r="H2" i="2"/>
  <c r="G2" i="2"/>
  <c r="F2" i="2"/>
  <c r="E2" i="2"/>
  <c r="D2" i="2"/>
  <c r="B22" i="4"/>
  <c r="I6" i="4"/>
  <c r="I14" i="4"/>
  <c r="I13" i="4"/>
  <c r="I10" i="4"/>
  <c r="I9" i="4"/>
  <c r="B6" i="4"/>
  <c r="B14" i="4"/>
  <c r="I41" i="2"/>
  <c r="I40" i="2"/>
  <c r="I38" i="2"/>
  <c r="I35" i="2"/>
  <c r="I34" i="2"/>
  <c r="I32" i="2"/>
  <c r="I31" i="2"/>
  <c r="I27" i="2"/>
  <c r="I26" i="2"/>
  <c r="I25" i="2"/>
  <c r="I24" i="2"/>
  <c r="I22" i="2"/>
  <c r="I21" i="2"/>
  <c r="I19" i="2"/>
  <c r="I17" i="2"/>
  <c r="I14" i="2"/>
  <c r="I11" i="2"/>
  <c r="I5" i="2"/>
  <c r="I2" i="2"/>
  <c r="I23" i="2"/>
  <c r="I33" i="2"/>
  <c r="I15" i="2"/>
  <c r="I13" i="2"/>
  <c r="I8" i="2"/>
  <c r="I18" i="2"/>
  <c r="I28" i="2"/>
  <c r="I6" i="2"/>
  <c r="I9" i="2"/>
  <c r="I16" i="2"/>
  <c r="I20" i="2"/>
  <c r="I3" i="2"/>
  <c r="I36" i="2"/>
  <c r="I30" i="2"/>
  <c r="I4" i="2"/>
  <c r="I12" i="2"/>
  <c r="I37" i="2"/>
  <c r="I39" i="2"/>
  <c r="I7" i="2"/>
  <c r="I29" i="2"/>
  <c r="B20" i="4"/>
  <c r="B18" i="4"/>
  <c r="B19" i="4"/>
  <c r="B15" i="4"/>
  <c r="B9" i="4"/>
  <c r="B17" i="4"/>
  <c r="B21" i="4"/>
  <c r="V19" i="2"/>
  <c r="T17" i="2"/>
  <c r="R21" i="2"/>
  <c r="R29" i="2"/>
  <c r="B12" i="4"/>
  <c r="B13" i="4"/>
  <c r="B10" i="4"/>
  <c r="B11" i="4"/>
  <c r="B7" i="4"/>
  <c r="B8" i="4"/>
  <c r="V25" i="2"/>
  <c r="T28" i="2"/>
  <c r="V22" i="2"/>
  <c r="T29" i="2"/>
  <c r="I7" i="4"/>
  <c r="V10" i="2"/>
  <c r="V24" i="2"/>
  <c r="V23" i="2"/>
  <c r="V36" i="2"/>
  <c r="V35" i="2"/>
  <c r="V27" i="2"/>
  <c r="V34" i="2"/>
  <c r="V11" i="2"/>
  <c r="V9" i="2"/>
  <c r="V41" i="2"/>
  <c r="V37" i="2"/>
  <c r="V5" i="2"/>
  <c r="V21" i="2"/>
  <c r="V6" i="2"/>
  <c r="V26" i="2"/>
  <c r="V40" i="2"/>
  <c r="V4" i="2"/>
  <c r="V20" i="2"/>
  <c r="V29" i="2"/>
  <c r="T22" i="2"/>
  <c r="V31" i="2"/>
  <c r="V7" i="2"/>
  <c r="V8" i="2"/>
  <c r="V13" i="2"/>
  <c r="V16" i="2"/>
  <c r="V18" i="2"/>
  <c r="V28" i="2"/>
  <c r="V32" i="2"/>
  <c r="V38" i="2"/>
  <c r="V3" i="2"/>
  <c r="V14" i="2"/>
  <c r="V17" i="2"/>
  <c r="V39" i="2"/>
  <c r="I17" i="4" l="1"/>
  <c r="R40" i="2"/>
  <c r="R27" i="2"/>
  <c r="T5" i="2"/>
  <c r="R26" i="2"/>
  <c r="G16" i="4"/>
  <c r="G10" i="4"/>
  <c r="I4" i="4"/>
  <c r="T32" i="2"/>
  <c r="R33" i="2"/>
  <c r="T30" i="2"/>
  <c r="T36" i="2"/>
  <c r="R5" i="2"/>
  <c r="T27" i="2"/>
  <c r="T4" i="2"/>
  <c r="T16" i="2"/>
  <c r="R25" i="2"/>
  <c r="T14" i="2"/>
  <c r="T13" i="2"/>
  <c r="T34" i="2"/>
  <c r="R10" i="2"/>
  <c r="R23" i="2"/>
  <c r="T7" i="2"/>
  <c r="T18" i="2"/>
  <c r="T8" i="2"/>
  <c r="R12" i="2"/>
  <c r="T33" i="2"/>
  <c r="T41" i="2"/>
  <c r="R18" i="2"/>
  <c r="T38" i="2"/>
  <c r="T20" i="2"/>
  <c r="T3" i="2"/>
  <c r="T11" i="2"/>
  <c r="T35" i="2"/>
  <c r="T39" i="2"/>
  <c r="R14" i="2"/>
  <c r="T19" i="2"/>
  <c r="R16" i="2"/>
  <c r="T12" i="2"/>
  <c r="R24" i="2"/>
  <c r="R15" i="2"/>
  <c r="T6" i="2"/>
  <c r="R34" i="2"/>
  <c r="R6" i="2"/>
  <c r="T15" i="2"/>
  <c r="T26" i="2"/>
  <c r="T9" i="2"/>
  <c r="T10" i="2"/>
  <c r="T37" i="2"/>
  <c r="R37" i="2"/>
  <c r="R3" i="2"/>
  <c r="R38" i="2"/>
  <c r="T31" i="2"/>
  <c r="T24" i="2"/>
  <c r="R39" i="2"/>
  <c r="T25" i="2"/>
  <c r="R41" i="2"/>
  <c r="T21" i="2"/>
  <c r="T40" i="2"/>
  <c r="T23" i="2"/>
  <c r="R11" i="2"/>
  <c r="R31" i="2"/>
  <c r="R22" i="2"/>
  <c r="R30" i="2"/>
  <c r="R7" i="2"/>
  <c r="R35" i="2"/>
  <c r="R20" i="2"/>
  <c r="R9" i="2"/>
  <c r="R28" i="2"/>
  <c r="R36" i="2"/>
  <c r="R19" i="2"/>
  <c r="R13" i="2"/>
  <c r="R8" i="2"/>
  <c r="R4" i="2"/>
  <c r="R2" i="2" l="1"/>
  <c r="T2" i="2"/>
  <c r="R32" i="2"/>
  <c r="R17" i="2"/>
  <c r="A506" i="15" l="1"/>
  <c r="A498" i="15"/>
  <c r="A490" i="15"/>
  <c r="A482" i="15"/>
  <c r="A505" i="15"/>
  <c r="A497" i="15"/>
  <c r="A489" i="15"/>
  <c r="A481" i="15"/>
  <c r="A473" i="15"/>
  <c r="A465" i="15"/>
  <c r="A457" i="15"/>
  <c r="A504" i="15"/>
  <c r="A496" i="15"/>
  <c r="A488" i="15"/>
  <c r="A480" i="15"/>
  <c r="A472" i="15"/>
  <c r="A464" i="15"/>
  <c r="A456" i="15"/>
  <c r="A503" i="15"/>
  <c r="A495" i="15"/>
  <c r="A487" i="15"/>
  <c r="A479" i="15"/>
  <c r="A471" i="15"/>
  <c r="A463" i="15"/>
  <c r="A455" i="15"/>
  <c r="A502" i="15"/>
  <c r="A494" i="15"/>
  <c r="A486" i="15"/>
  <c r="A478" i="15"/>
  <c r="A500" i="15"/>
  <c r="A492" i="15"/>
  <c r="A484" i="15"/>
  <c r="A476" i="15"/>
  <c r="A468" i="15"/>
  <c r="A460" i="15"/>
  <c r="A452" i="15"/>
  <c r="A483" i="15"/>
  <c r="A469" i="15"/>
  <c r="A453" i="15"/>
  <c r="A444" i="15"/>
  <c r="A436" i="15"/>
  <c r="A428" i="15"/>
  <c r="A420" i="15"/>
  <c r="A412" i="15"/>
  <c r="A404" i="15"/>
  <c r="A493" i="15"/>
  <c r="A467" i="15"/>
  <c r="A451" i="15"/>
  <c r="A443" i="15"/>
  <c r="A435" i="15"/>
  <c r="A427" i="15"/>
  <c r="A419" i="15"/>
  <c r="A411" i="15"/>
  <c r="A403" i="15"/>
  <c r="A507" i="15"/>
  <c r="A474" i="15"/>
  <c r="A458" i="15"/>
  <c r="A450" i="15"/>
  <c r="A442" i="15"/>
  <c r="A434" i="15"/>
  <c r="A426" i="15"/>
  <c r="A418" i="15"/>
  <c r="A410" i="15"/>
  <c r="A402" i="15"/>
  <c r="A499" i="15"/>
  <c r="A461" i="15"/>
  <c r="A448" i="15"/>
  <c r="A440" i="15"/>
  <c r="A432" i="15"/>
  <c r="A424" i="15"/>
  <c r="A416" i="15"/>
  <c r="A408" i="15"/>
  <c r="A459" i="15"/>
  <c r="A447" i="15"/>
  <c r="A439" i="15"/>
  <c r="A431" i="15"/>
  <c r="A423" i="15"/>
  <c r="A415" i="15"/>
  <c r="A407" i="15"/>
  <c r="A399" i="15"/>
  <c r="A445" i="15"/>
  <c r="A433" i="15"/>
  <c r="A414" i="15"/>
  <c r="A395" i="15"/>
  <c r="A387" i="15"/>
  <c r="A485" i="15"/>
  <c r="A477" i="15"/>
  <c r="A462" i="15"/>
  <c r="A421" i="15"/>
  <c r="A409" i="15"/>
  <c r="A394" i="15"/>
  <c r="A386" i="15"/>
  <c r="A466" i="15"/>
  <c r="A449" i="15"/>
  <c r="A430" i="15"/>
  <c r="A400" i="15"/>
  <c r="A393" i="15"/>
  <c r="A385" i="15"/>
  <c r="A377" i="15"/>
  <c r="A369" i="15"/>
  <c r="A361" i="15"/>
  <c r="A353" i="15"/>
  <c r="A345" i="15"/>
  <c r="A337" i="15"/>
  <c r="A329" i="15"/>
  <c r="A321" i="15"/>
  <c r="A313" i="15"/>
  <c r="A305" i="15"/>
  <c r="A297" i="15"/>
  <c r="A289" i="15"/>
  <c r="A281" i="15"/>
  <c r="A501" i="15"/>
  <c r="A491" i="15"/>
  <c r="A446" i="15"/>
  <c r="A413" i="15"/>
  <c r="A401" i="15"/>
  <c r="A391" i="15"/>
  <c r="A383" i="15"/>
  <c r="A375" i="15"/>
  <c r="A367" i="15"/>
  <c r="A359" i="15"/>
  <c r="A351" i="15"/>
  <c r="A343" i="15"/>
  <c r="A335" i="15"/>
  <c r="A327" i="15"/>
  <c r="A319" i="15"/>
  <c r="A311" i="15"/>
  <c r="A441" i="15"/>
  <c r="A422" i="15"/>
  <c r="A390" i="15"/>
  <c r="A382" i="15"/>
  <c r="A374" i="15"/>
  <c r="A366" i="15"/>
  <c r="A358" i="15"/>
  <c r="A350" i="15"/>
  <c r="A342" i="15"/>
  <c r="A334" i="15"/>
  <c r="A326" i="15"/>
  <c r="A318" i="15"/>
  <c r="A310" i="15"/>
  <c r="A302" i="15"/>
  <c r="A294" i="15"/>
  <c r="A286" i="15"/>
  <c r="A278" i="15"/>
  <c r="A475" i="15"/>
  <c r="A438" i="15"/>
  <c r="A425" i="15"/>
  <c r="A406" i="15"/>
  <c r="A397" i="15"/>
  <c r="A376" i="15"/>
  <c r="A373" i="15"/>
  <c r="A356" i="15"/>
  <c r="A437" i="15"/>
  <c r="A392" i="15"/>
  <c r="A380" i="15"/>
  <c r="A363" i="15"/>
  <c r="A346" i="15"/>
  <c r="A336" i="15"/>
  <c r="A333" i="15"/>
  <c r="A316" i="15"/>
  <c r="A295" i="15"/>
  <c r="A282" i="15"/>
  <c r="A270" i="15"/>
  <c r="A262" i="15"/>
  <c r="A254" i="15"/>
  <c r="A246" i="15"/>
  <c r="A238" i="15"/>
  <c r="A230" i="15"/>
  <c r="A222" i="15"/>
  <c r="A214" i="15"/>
  <c r="A417" i="15"/>
  <c r="A405" i="15"/>
  <c r="A370" i="15"/>
  <c r="A360" i="15"/>
  <c r="A357" i="15"/>
  <c r="A340" i="15"/>
  <c r="A323" i="15"/>
  <c r="A306" i="15"/>
  <c r="A296" i="15"/>
  <c r="A283" i="15"/>
  <c r="A277" i="15"/>
  <c r="A269" i="15"/>
  <c r="A261" i="15"/>
  <c r="A253" i="15"/>
  <c r="A245" i="15"/>
  <c r="A237" i="15"/>
  <c r="A229" i="15"/>
  <c r="A221" i="15"/>
  <c r="A213" i="15"/>
  <c r="A470" i="15"/>
  <c r="A429" i="15"/>
  <c r="A389" i="15"/>
  <c r="A381" i="15"/>
  <c r="A364" i="15"/>
  <c r="A347" i="15"/>
  <c r="A330" i="15"/>
  <c r="A320" i="15"/>
  <c r="A317" i="15"/>
  <c r="A303" i="15"/>
  <c r="A290" i="15"/>
  <c r="A284" i="15"/>
  <c r="A276" i="15"/>
  <c r="A268" i="15"/>
  <c r="A260" i="15"/>
  <c r="A252" i="15"/>
  <c r="A244" i="15"/>
  <c r="A236" i="15"/>
  <c r="A228" i="15"/>
  <c r="A220" i="15"/>
  <c r="A212" i="15"/>
  <c r="A396" i="15"/>
  <c r="A371" i="15"/>
  <c r="A354" i="15"/>
  <c r="A454" i="15"/>
  <c r="A384" i="15"/>
  <c r="A378" i="15"/>
  <c r="A368" i="15"/>
  <c r="A365" i="15"/>
  <c r="A348" i="15"/>
  <c r="A331" i="15"/>
  <c r="A314" i="15"/>
  <c r="A304" i="15"/>
  <c r="A298" i="15"/>
  <c r="A292" i="15"/>
  <c r="A279" i="15"/>
  <c r="A274" i="15"/>
  <c r="A266" i="15"/>
  <c r="A258" i="15"/>
  <c r="A250" i="15"/>
  <c r="A242" i="15"/>
  <c r="A234" i="15"/>
  <c r="A398" i="15"/>
  <c r="A372" i="15"/>
  <c r="A355" i="15"/>
  <c r="A338" i="15"/>
  <c r="A328" i="15"/>
  <c r="A325" i="15"/>
  <c r="A308" i="15"/>
  <c r="A299" i="15"/>
  <c r="A293" i="15"/>
  <c r="A280" i="15"/>
  <c r="A273" i="15"/>
  <c r="A265" i="15"/>
  <c r="A257" i="15"/>
  <c r="A249" i="15"/>
  <c r="A241" i="15"/>
  <c r="A233" i="15"/>
  <c r="A225" i="15"/>
  <c r="A217" i="15"/>
  <c r="A388" i="15"/>
  <c r="A341" i="15"/>
  <c r="A307" i="15"/>
  <c r="A300" i="15"/>
  <c r="A247" i="15"/>
  <c r="A235" i="15"/>
  <c r="A224" i="15"/>
  <c r="A209" i="15"/>
  <c r="A201" i="15"/>
  <c r="A362" i="15"/>
  <c r="A352" i="15"/>
  <c r="A322" i="15"/>
  <c r="A287" i="15"/>
  <c r="A275" i="15"/>
  <c r="A256" i="15"/>
  <c r="A231" i="15"/>
  <c r="A215" i="15"/>
  <c r="A208" i="15"/>
  <c r="A200" i="15"/>
  <c r="A344" i="15"/>
  <c r="A263" i="15"/>
  <c r="A251" i="15"/>
  <c r="A227" i="15"/>
  <c r="A207" i="15"/>
  <c r="A199" i="15"/>
  <c r="A332" i="15"/>
  <c r="A272" i="15"/>
  <c r="A239" i="15"/>
  <c r="A218" i="15"/>
  <c r="A206" i="15"/>
  <c r="A198" i="15"/>
  <c r="A190" i="15"/>
  <c r="A182" i="15"/>
  <c r="A174" i="15"/>
  <c r="A166" i="15"/>
  <c r="A158" i="15"/>
  <c r="A150" i="15"/>
  <c r="A142" i="15"/>
  <c r="A134" i="15"/>
  <c r="A126" i="15"/>
  <c r="A118" i="15"/>
  <c r="A110" i="15"/>
  <c r="A102" i="15"/>
  <c r="A94" i="15"/>
  <c r="A86" i="15"/>
  <c r="A78" i="15"/>
  <c r="A324" i="15"/>
  <c r="A309" i="15"/>
  <c r="A267" i="15"/>
  <c r="A248" i="15"/>
  <c r="A232" i="15"/>
  <c r="A216" i="15"/>
  <c r="A205" i="15"/>
  <c r="A379" i="15"/>
  <c r="A339" i="15"/>
  <c r="A255" i="15"/>
  <c r="A243" i="15"/>
  <c r="A223" i="15"/>
  <c r="A204" i="15"/>
  <c r="A196" i="15"/>
  <c r="A188" i="15"/>
  <c r="A180" i="15"/>
  <c r="A172" i="15"/>
  <c r="A164" i="15"/>
  <c r="A156" i="15"/>
  <c r="A148" i="15"/>
  <c r="A140" i="15"/>
  <c r="A132" i="15"/>
  <c r="A124" i="15"/>
  <c r="A116" i="15"/>
  <c r="A312" i="15"/>
  <c r="A301" i="15"/>
  <c r="A285" i="15"/>
  <c r="A264" i="15"/>
  <c r="A219" i="15"/>
  <c r="A211" i="15"/>
  <c r="A203" i="15"/>
  <c r="A195" i="15"/>
  <c r="A187" i="15"/>
  <c r="A179" i="15"/>
  <c r="A171" i="15"/>
  <c r="A163" i="15"/>
  <c r="A155" i="15"/>
  <c r="A147" i="15"/>
  <c r="A139" i="15"/>
  <c r="A131" i="15"/>
  <c r="A123" i="15"/>
  <c r="A115" i="15"/>
  <c r="A107" i="15"/>
  <c r="A99" i="15"/>
  <c r="A91" i="15"/>
  <c r="A83" i="15"/>
  <c r="A75" i="15"/>
  <c r="A226" i="15"/>
  <c r="A197" i="15"/>
  <c r="A194" i="15"/>
  <c r="A177" i="15"/>
  <c r="A160" i="15"/>
  <c r="A143" i="15"/>
  <c r="A133" i="15"/>
  <c r="A130" i="15"/>
  <c r="A113" i="15"/>
  <c r="A108" i="15"/>
  <c r="A95" i="15"/>
  <c r="A259" i="15"/>
  <c r="A240" i="15"/>
  <c r="A184" i="15"/>
  <c r="A167" i="15"/>
  <c r="A157" i="15"/>
  <c r="A154" i="15"/>
  <c r="A137" i="15"/>
  <c r="A120" i="15"/>
  <c r="A109" i="15"/>
  <c r="A210" i="15"/>
  <c r="A191" i="15"/>
  <c r="A181" i="15"/>
  <c r="A178" i="15"/>
  <c r="A202" i="15"/>
  <c r="A185" i="15"/>
  <c r="A168" i="15"/>
  <c r="A271" i="15"/>
  <c r="A192" i="15"/>
  <c r="A175" i="15"/>
  <c r="A165" i="15"/>
  <c r="A162" i="15"/>
  <c r="A145" i="15"/>
  <c r="A128" i="15"/>
  <c r="A111" i="15"/>
  <c r="A105" i="15"/>
  <c r="A349" i="15"/>
  <c r="A291" i="15"/>
  <c r="A189" i="15"/>
  <c r="A186" i="15"/>
  <c r="A169" i="15"/>
  <c r="A152" i="15"/>
  <c r="A135" i="15"/>
  <c r="A125" i="15"/>
  <c r="A122" i="15"/>
  <c r="A106" i="15"/>
  <c r="A315" i="15"/>
  <c r="A288" i="15"/>
  <c r="A193" i="15"/>
  <c r="A176" i="15"/>
  <c r="A159" i="15"/>
  <c r="A149" i="15"/>
  <c r="A146" i="15"/>
  <c r="A129" i="15"/>
  <c r="A112" i="15"/>
  <c r="A100" i="15"/>
  <c r="A87" i="15"/>
  <c r="A81" i="15"/>
  <c r="A68" i="15"/>
  <c r="A60" i="15"/>
  <c r="A52" i="15"/>
  <c r="A44" i="15"/>
  <c r="A36" i="15"/>
  <c r="A28" i="15"/>
  <c r="A20" i="15"/>
  <c r="A12" i="15"/>
  <c r="A141" i="15"/>
  <c r="A114" i="15"/>
  <c r="A101" i="15"/>
  <c r="A98" i="15"/>
  <c r="A76" i="15"/>
  <c r="A72" i="15"/>
  <c r="A19" i="15"/>
  <c r="A18" i="15"/>
  <c r="A17" i="15"/>
  <c r="A16" i="15"/>
  <c r="A15" i="15"/>
  <c r="A14" i="15"/>
  <c r="A13" i="15"/>
  <c r="A144" i="15"/>
  <c r="A104" i="15"/>
  <c r="A88" i="15"/>
  <c r="A84" i="15"/>
  <c r="A80" i="15"/>
  <c r="A27" i="15"/>
  <c r="A26" i="15"/>
  <c r="A25" i="15"/>
  <c r="A24" i="15"/>
  <c r="A23" i="15"/>
  <c r="A22" i="15"/>
  <c r="A21" i="15"/>
  <c r="A173" i="15"/>
  <c r="A136" i="15"/>
  <c r="A121" i="15"/>
  <c r="A117" i="15"/>
  <c r="A92" i="15"/>
  <c r="A77" i="15"/>
  <c r="A73" i="15"/>
  <c r="A35" i="15"/>
  <c r="A34" i="15"/>
  <c r="A33" i="15"/>
  <c r="A32" i="15"/>
  <c r="A31" i="15"/>
  <c r="A30" i="15"/>
  <c r="A29" i="15"/>
  <c r="A183" i="15"/>
  <c r="A151" i="15"/>
  <c r="A103" i="15"/>
  <c r="A97" i="15"/>
  <c r="A89" i="15"/>
  <c r="A85" i="15"/>
  <c r="A43" i="15"/>
  <c r="A42" i="15"/>
  <c r="A41" i="15"/>
  <c r="A40" i="15"/>
  <c r="A39" i="15"/>
  <c r="A38" i="15"/>
  <c r="A37" i="15"/>
  <c r="A70" i="15"/>
  <c r="A170" i="15"/>
  <c r="A93" i="15"/>
  <c r="A82" i="15"/>
  <c r="A74" i="15"/>
  <c r="A51" i="15"/>
  <c r="A50" i="15"/>
  <c r="A49" i="15"/>
  <c r="A48" i="15"/>
  <c r="A47" i="15"/>
  <c r="A46" i="15"/>
  <c r="A45" i="15"/>
  <c r="A11" i="15"/>
  <c r="A161" i="15"/>
  <c r="A127" i="15"/>
  <c r="A90" i="15"/>
  <c r="A59" i="15"/>
  <c r="A58" i="15"/>
  <c r="A57" i="15"/>
  <c r="A56" i="15"/>
  <c r="A55" i="15"/>
  <c r="A54" i="15"/>
  <c r="A53" i="15"/>
  <c r="A153" i="15"/>
  <c r="A138" i="15"/>
  <c r="A119" i="15"/>
  <c r="A96" i="15"/>
  <c r="A67" i="15"/>
  <c r="A66" i="15"/>
  <c r="A65" i="15"/>
  <c r="A64" i="15"/>
  <c r="A63" i="15"/>
  <c r="A62" i="15"/>
  <c r="A61" i="15"/>
  <c r="A79" i="15"/>
  <c r="A71" i="15"/>
  <c r="A69" i="15"/>
</calcChain>
</file>

<file path=xl/sharedStrings.xml><?xml version="1.0" encoding="utf-8"?>
<sst xmlns="http://schemas.openxmlformats.org/spreadsheetml/2006/main" count="1015" uniqueCount="229">
  <si>
    <t>№</t>
    <phoneticPr fontId="1"/>
  </si>
  <si>
    <t>氏名</t>
    <rPh sb="0" eb="2">
      <t>シメイ</t>
    </rPh>
    <phoneticPr fontId="1"/>
  </si>
  <si>
    <t>性別</t>
    <rPh sb="0" eb="2">
      <t>セイベツ</t>
    </rPh>
    <phoneticPr fontId="1"/>
  </si>
  <si>
    <t>生年月日</t>
    <rPh sb="0" eb="2">
      <t>セイネン</t>
    </rPh>
    <rPh sb="2" eb="4">
      <t>ガッピ</t>
    </rPh>
    <phoneticPr fontId="1"/>
  </si>
  <si>
    <t>ﾌﾘｶﾞﾅ（半角）</t>
    <rPh sb="6" eb="8">
      <t>ハンカク</t>
    </rPh>
    <phoneticPr fontId="1"/>
  </si>
  <si>
    <t>学年</t>
    <rPh sb="0" eb="2">
      <t>ガクネン</t>
    </rPh>
    <phoneticPr fontId="1"/>
  </si>
  <si>
    <t>区分</t>
    <rPh sb="0" eb="2">
      <t>クブン</t>
    </rPh>
    <phoneticPr fontId="1"/>
  </si>
  <si>
    <t>種目</t>
    <rPh sb="0" eb="2">
      <t>シュモク</t>
    </rPh>
    <phoneticPr fontId="1"/>
  </si>
  <si>
    <t>距離</t>
    <rPh sb="0" eb="2">
      <t>キョリ</t>
    </rPh>
    <phoneticPr fontId="1"/>
  </si>
  <si>
    <t>記録</t>
    <rPh sb="0" eb="2">
      <t>キロク</t>
    </rPh>
    <phoneticPr fontId="1"/>
  </si>
  <si>
    <t>学種</t>
    <rPh sb="0" eb="1">
      <t>ガク</t>
    </rPh>
    <rPh sb="1" eb="2">
      <t>シュ</t>
    </rPh>
    <phoneticPr fontId="1"/>
  </si>
  <si>
    <t>男</t>
    <rPh sb="0" eb="1">
      <t>オトコ</t>
    </rPh>
    <phoneticPr fontId="1"/>
  </si>
  <si>
    <t>女</t>
    <rPh sb="0" eb="1">
      <t>オンナ</t>
    </rPh>
    <phoneticPr fontId="1"/>
  </si>
  <si>
    <t>西暦</t>
    <rPh sb="0" eb="2">
      <t>セイレキ</t>
    </rPh>
    <phoneticPr fontId="1"/>
  </si>
  <si>
    <t>月</t>
    <rPh sb="0" eb="1">
      <t>ツキ</t>
    </rPh>
    <phoneticPr fontId="1"/>
  </si>
  <si>
    <t>日</t>
    <rPh sb="0" eb="1">
      <t>ニチ</t>
    </rPh>
    <phoneticPr fontId="1"/>
  </si>
  <si>
    <t>小学</t>
    <rPh sb="0" eb="2">
      <t>ショウガク</t>
    </rPh>
    <phoneticPr fontId="1"/>
  </si>
  <si>
    <t>中学</t>
    <rPh sb="0" eb="2">
      <t>チュウガク</t>
    </rPh>
    <phoneticPr fontId="1"/>
  </si>
  <si>
    <t>年齢</t>
    <rPh sb="0" eb="2">
      <t>ネンレイ</t>
    </rPh>
    <phoneticPr fontId="1"/>
  </si>
  <si>
    <t>年</t>
    <rPh sb="0" eb="1">
      <t>ネン</t>
    </rPh>
    <phoneticPr fontId="1"/>
  </si>
  <si>
    <t>区分名</t>
    <rPh sb="0" eb="2">
      <t>クブン</t>
    </rPh>
    <rPh sb="2" eb="3">
      <t>メイ</t>
    </rPh>
    <phoneticPr fontId="1"/>
  </si>
  <si>
    <t>8歳以下</t>
    <rPh sb="1" eb="4">
      <t>サイイカ</t>
    </rPh>
    <phoneticPr fontId="1"/>
  </si>
  <si>
    <t>9-10歳</t>
    <rPh sb="4" eb="5">
      <t>サイ</t>
    </rPh>
    <phoneticPr fontId="1"/>
  </si>
  <si>
    <t>11-12歳</t>
    <rPh sb="5" eb="6">
      <t>サイ</t>
    </rPh>
    <phoneticPr fontId="1"/>
  </si>
  <si>
    <t>例</t>
    <rPh sb="0" eb="1">
      <t>レイ</t>
    </rPh>
    <phoneticPr fontId="1"/>
  </si>
  <si>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</si>
  <si>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</si>
  <si>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</si>
  <si>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</si>
  <si>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</si>
  <si>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</si>
  <si>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</si>
  <si>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</si>
  <si>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</si>
  <si>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</si>
  <si>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</si>
  <si>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</si>
  <si>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</si>
  <si>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</si>
  <si>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</si>
  <si>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</si>
  <si>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</si>
  <si>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</si>
  <si>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</si>
  <si>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</si>
  <si>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</si>
  <si>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</si>
  <si>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</si>
  <si>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</si>
  <si>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</si>
  <si>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</si>
  <si>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</si>
  <si>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</si>
  <si>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</si>
  <si>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</si>
  <si>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</si>
  <si>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</si>
  <si>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</si>
  <si>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</si>
  <si>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</si>
  <si>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</si>
  <si>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</si>
  <si>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ｺｰﾄﾞ</t>
    <phoneticPr fontId="1"/>
  </si>
  <si>
    <t>合計</t>
    <rPh sb="0" eb="2">
      <t>ゴウケイ</t>
    </rPh>
    <phoneticPr fontId="1"/>
  </si>
  <si>
    <t>総合リレー</t>
    <rPh sb="0" eb="2">
      <t>ソウゴウ</t>
    </rPh>
    <phoneticPr fontId="1"/>
  </si>
  <si>
    <t>登録ＮＯ（５）</t>
    <rPh sb="0" eb="2">
      <t>トウロク</t>
    </rPh>
    <phoneticPr fontId="1"/>
  </si>
  <si>
    <t>チーム名（３０）</t>
    <rPh sb="3" eb="4">
      <t>メイ</t>
    </rPh>
    <phoneticPr fontId="1"/>
  </si>
  <si>
    <t>ｶﾅチーム名（３０）</t>
    <rPh sb="5" eb="6">
      <t>メイ</t>
    </rPh>
    <phoneticPr fontId="1"/>
  </si>
  <si>
    <t>所属ＮＯ（５）</t>
    <rPh sb="0" eb="2">
      <t>ショゾク</t>
    </rPh>
    <phoneticPr fontId="1"/>
  </si>
  <si>
    <t>加盟団体（２）</t>
    <rPh sb="0" eb="2">
      <t>カメイ</t>
    </rPh>
    <rPh sb="2" eb="4">
      <t>ダンタイ</t>
    </rPh>
    <phoneticPr fontId="1"/>
  </si>
  <si>
    <t>学校ｺｰﾄﾞ（１）</t>
    <rPh sb="0" eb="2">
      <t>ガッコウ</t>
    </rPh>
    <phoneticPr fontId="1"/>
  </si>
  <si>
    <t>ｸﾗｽｺｰﾄﾞ（２）</t>
    <phoneticPr fontId="1"/>
  </si>
  <si>
    <t>性別（１）</t>
    <rPh sb="0" eb="2">
      <t>セイベツ</t>
    </rPh>
    <phoneticPr fontId="1"/>
  </si>
  <si>
    <t>エントリー種目（５）</t>
    <rPh sb="5" eb="7">
      <t>シュモク</t>
    </rPh>
    <phoneticPr fontId="1"/>
  </si>
  <si>
    <t>エントリータイム（７）</t>
    <phoneticPr fontId="1"/>
  </si>
  <si>
    <t>FR100</t>
    <phoneticPr fontId="1"/>
  </si>
  <si>
    <t>MR100</t>
    <phoneticPr fontId="1"/>
  </si>
  <si>
    <t>FR200</t>
    <phoneticPr fontId="1"/>
  </si>
  <si>
    <t>MR200</t>
    <phoneticPr fontId="1"/>
  </si>
  <si>
    <t>混合</t>
    <rPh sb="0" eb="2">
      <t>コンゴウ</t>
    </rPh>
    <phoneticPr fontId="1"/>
  </si>
  <si>
    <t>幼児</t>
    <rPh sb="0" eb="2">
      <t>ヨウジ</t>
    </rPh>
    <phoneticPr fontId="1"/>
  </si>
  <si>
    <t>エントリー①</t>
    <phoneticPr fontId="1"/>
  </si>
  <si>
    <t>エントリー②</t>
    <phoneticPr fontId="1"/>
  </si>
  <si>
    <t>08</t>
    <phoneticPr fontId="1"/>
  </si>
  <si>
    <t>太郎</t>
    <rPh sb="0" eb="2">
      <t>タロウ</t>
    </rPh>
    <phoneticPr fontId="1"/>
  </si>
  <si>
    <t>ﾀﾛｳ</t>
    <phoneticPr fontId="1"/>
  </si>
  <si>
    <r>
      <t xml:space="preserve">1. </t>
    </r>
    <r>
      <rPr>
        <sz val="11"/>
        <color theme="1"/>
        <rFont val="ＭＳ Ｐゴシック"/>
        <family val="3"/>
        <charset val="128"/>
        <scheme val="minor"/>
      </rPr>
      <t>自由形</t>
    </r>
    <rPh sb="3" eb="6">
      <t>ジユウガタ</t>
    </rPh>
    <phoneticPr fontId="1"/>
  </si>
  <si>
    <r>
      <t xml:space="preserve">3. </t>
    </r>
    <r>
      <rPr>
        <sz val="11"/>
        <color theme="1"/>
        <rFont val="ＭＳ Ｐゴシック"/>
        <family val="3"/>
        <charset val="128"/>
        <scheme val="minor"/>
      </rPr>
      <t>平泳ぎ</t>
    </r>
    <rPh sb="3" eb="5">
      <t>ヒラオヨ</t>
    </rPh>
    <phoneticPr fontId="1"/>
  </si>
  <si>
    <t>エントリー④</t>
    <phoneticPr fontId="1"/>
  </si>
  <si>
    <t>エントリー⑤</t>
    <phoneticPr fontId="1"/>
  </si>
  <si>
    <t>エントリー⑥</t>
    <phoneticPr fontId="1"/>
  </si>
  <si>
    <t>1. 自由形</t>
    <rPh sb="3" eb="6">
      <t>ジユウガタ</t>
    </rPh>
    <phoneticPr fontId="1"/>
  </si>
  <si>
    <t>1.   25m</t>
    <phoneticPr fontId="1"/>
  </si>
  <si>
    <t>2.   50m</t>
    <phoneticPr fontId="1"/>
  </si>
  <si>
    <r>
      <t>3</t>
    </r>
    <r>
      <rPr>
        <sz val="11"/>
        <color theme="1"/>
        <rFont val="ＭＳ Ｐゴシック"/>
        <family val="3"/>
        <charset val="128"/>
        <scheme val="minor"/>
      </rPr>
      <t>.  100m</t>
    </r>
    <phoneticPr fontId="1"/>
  </si>
  <si>
    <r>
      <t>4</t>
    </r>
    <r>
      <rPr>
        <sz val="11"/>
        <color theme="1"/>
        <rFont val="ＭＳ Ｐゴシック"/>
        <family val="3"/>
        <charset val="128"/>
        <scheme val="minor"/>
      </rPr>
      <t>.  200m</t>
    </r>
    <phoneticPr fontId="1"/>
  </si>
  <si>
    <r>
      <t>5</t>
    </r>
    <r>
      <rPr>
        <sz val="11"/>
        <color theme="1"/>
        <rFont val="ＭＳ Ｐゴシック"/>
        <family val="3"/>
        <charset val="128"/>
        <scheme val="minor"/>
      </rPr>
      <t>.  400m</t>
    </r>
    <phoneticPr fontId="1"/>
  </si>
  <si>
    <t>6.  800m</t>
    <phoneticPr fontId="1"/>
  </si>
  <si>
    <r>
      <t>7</t>
    </r>
    <r>
      <rPr>
        <sz val="11"/>
        <color theme="1"/>
        <rFont val="ＭＳ Ｐゴシック"/>
        <family val="3"/>
        <charset val="128"/>
        <scheme val="minor"/>
      </rPr>
      <t>. 1500m</t>
    </r>
    <phoneticPr fontId="1"/>
  </si>
  <si>
    <r>
      <t>2</t>
    </r>
    <r>
      <rPr>
        <sz val="11"/>
        <color theme="1"/>
        <rFont val="ＭＳ Ｐゴシック"/>
        <family val="3"/>
        <charset val="128"/>
        <scheme val="minor"/>
      </rPr>
      <t>. 背泳ぎ</t>
    </r>
    <rPh sb="3" eb="5">
      <t>セオヨ</t>
    </rPh>
    <phoneticPr fontId="1"/>
  </si>
  <si>
    <r>
      <t>3</t>
    </r>
    <r>
      <rPr>
        <sz val="11"/>
        <color theme="1"/>
        <rFont val="ＭＳ Ｐゴシック"/>
        <family val="3"/>
        <charset val="128"/>
        <scheme val="minor"/>
      </rPr>
      <t>. 平泳ぎ</t>
    </r>
    <rPh sb="3" eb="5">
      <t>ヒラオヨ</t>
    </rPh>
    <phoneticPr fontId="1"/>
  </si>
  <si>
    <r>
      <t>4</t>
    </r>
    <r>
      <rPr>
        <sz val="11"/>
        <color theme="1"/>
        <rFont val="ＭＳ Ｐゴシック"/>
        <family val="3"/>
        <charset val="128"/>
        <scheme val="minor"/>
      </rPr>
      <t>. ﾊﾞﾀﾌﾗｲ</t>
    </r>
    <phoneticPr fontId="1"/>
  </si>
  <si>
    <r>
      <t>5.</t>
    </r>
    <r>
      <rPr>
        <sz val="11"/>
        <color theme="1"/>
        <rFont val="ＭＳ Ｐゴシック"/>
        <family val="3"/>
        <charset val="128"/>
        <scheme val="minor"/>
      </rPr>
      <t xml:space="preserve"> 個人ﾒﾄﾞﾚｰ</t>
    </r>
    <rPh sb="3" eb="5">
      <t>コジン</t>
    </rPh>
    <phoneticPr fontId="1"/>
  </si>
  <si>
    <t>相模原</t>
    <rPh sb="0" eb="3">
      <t>サガミハラ</t>
    </rPh>
    <phoneticPr fontId="1"/>
  </si>
  <si>
    <t>ｻｶﾞﾐﾊﾗ</t>
    <phoneticPr fontId="1"/>
  </si>
  <si>
    <t>登録団体名称</t>
    <rPh sb="0" eb="2">
      <t>トウロク</t>
    </rPh>
    <rPh sb="2" eb="4">
      <t>ダンタイ</t>
    </rPh>
    <rPh sb="4" eb="6">
      <t>メイショウ</t>
    </rPh>
    <phoneticPr fontId="1"/>
  </si>
  <si>
    <t>登録団体カナ名称</t>
    <rPh sb="0" eb="2">
      <t>トウロク</t>
    </rPh>
    <rPh sb="2" eb="4">
      <t>ダンタイ</t>
    </rPh>
    <rPh sb="6" eb="8">
      <t>メイショウ</t>
    </rPh>
    <phoneticPr fontId="1"/>
  </si>
  <si>
    <t>電光用略称</t>
    <rPh sb="0" eb="2">
      <t>デンコウ</t>
    </rPh>
    <rPh sb="2" eb="3">
      <t>ヨウ</t>
    </rPh>
    <rPh sb="3" eb="5">
      <t>リャクショウ</t>
    </rPh>
    <phoneticPr fontId="1"/>
  </si>
  <si>
    <t>代表者</t>
    <rPh sb="0" eb="3">
      <t>ダイヒョウシャ</t>
    </rPh>
    <phoneticPr fontId="1"/>
  </si>
  <si>
    <t>電話番号</t>
    <rPh sb="0" eb="2">
      <t>デンワ</t>
    </rPh>
    <rPh sb="2" eb="4">
      <t>バンゴウ</t>
    </rPh>
    <phoneticPr fontId="1"/>
  </si>
  <si>
    <t>緊急連絡先</t>
    <rPh sb="0" eb="2">
      <t>キンキュウ</t>
    </rPh>
    <rPh sb="2" eb="5">
      <t>レンラクサキ</t>
    </rPh>
    <phoneticPr fontId="1"/>
  </si>
  <si>
    <t>E-Mail</t>
    <phoneticPr fontId="1"/>
  </si>
  <si>
    <t>所在地(〒)</t>
    <rPh sb="0" eb="3">
      <t>ショザイチ</t>
    </rPh>
    <phoneticPr fontId="1"/>
  </si>
  <si>
    <t>所在地(住所)</t>
    <rPh sb="0" eb="3">
      <t>ショザイチ</t>
    </rPh>
    <rPh sb="4" eb="6">
      <t>ジュウショ</t>
    </rPh>
    <phoneticPr fontId="1"/>
  </si>
  <si>
    <t>印刷日：</t>
    <rPh sb="0" eb="2">
      <t>インサツ</t>
    </rPh>
    <rPh sb="2" eb="3">
      <t>ビ</t>
    </rPh>
    <phoneticPr fontId="5"/>
  </si>
  <si>
    <t>ﾌﾘｶﾞﾅ</t>
    <phoneticPr fontId="1"/>
  </si>
  <si>
    <t>種目</t>
    <rPh sb="0" eb="2">
      <t>シュモク</t>
    </rPh>
    <phoneticPr fontId="5"/>
  </si>
  <si>
    <t>距離</t>
    <rPh sb="0" eb="2">
      <t>キョリ</t>
    </rPh>
    <phoneticPr fontId="5"/>
  </si>
  <si>
    <t>ｴﾝﾄﾘｰﾀｲﾑ</t>
    <phoneticPr fontId="5"/>
  </si>
  <si>
    <t xml:space="preserve"> </t>
    <phoneticPr fontId="1"/>
  </si>
  <si>
    <t>No.</t>
    <phoneticPr fontId="5"/>
  </si>
  <si>
    <t>参加費合計</t>
    <rPh sb="0" eb="3">
      <t>サンカヒ</t>
    </rPh>
    <rPh sb="3" eb="5">
      <t>ゴウケイ</t>
    </rPh>
    <phoneticPr fontId="1"/>
  </si>
  <si>
    <t>中・高</t>
    <rPh sb="0" eb="1">
      <t>チュウ</t>
    </rPh>
    <rPh sb="2" eb="3">
      <t>コウ</t>
    </rPh>
    <phoneticPr fontId="1"/>
  </si>
  <si>
    <t>大会基準日</t>
    <rPh sb="0" eb="2">
      <t>タイカイ</t>
    </rPh>
    <rPh sb="2" eb="5">
      <t>キジュンビ</t>
    </rPh>
    <phoneticPr fontId="1"/>
  </si>
  <si>
    <t>自由形</t>
    <rPh sb="0" eb="3">
      <t>ジユウガタ</t>
    </rPh>
    <phoneticPr fontId="1"/>
  </si>
  <si>
    <t>背泳ぎ</t>
    <rPh sb="0" eb="2">
      <t>セオヨ</t>
    </rPh>
    <phoneticPr fontId="1"/>
  </si>
  <si>
    <t>平泳ぎ</t>
    <rPh sb="0" eb="2">
      <t>ヒラオヨ</t>
    </rPh>
    <phoneticPr fontId="1"/>
  </si>
  <si>
    <t>ﾊﾞﾀﾌﾗｲ</t>
    <phoneticPr fontId="1"/>
  </si>
  <si>
    <t>個人ﾒﾄﾞﾚｰ</t>
    <rPh sb="0" eb="2">
      <t>コジン</t>
    </rPh>
    <phoneticPr fontId="1"/>
  </si>
  <si>
    <t>25</t>
    <phoneticPr fontId="1"/>
  </si>
  <si>
    <t>区分</t>
    <rPh sb="0" eb="2">
      <t>クブン</t>
    </rPh>
    <phoneticPr fontId="5"/>
  </si>
  <si>
    <t>自由形</t>
    <rPh sb="0" eb="3">
      <t>ジユウガタ</t>
    </rPh>
    <phoneticPr fontId="5"/>
  </si>
  <si>
    <t>50m</t>
    <phoneticPr fontId="5"/>
  </si>
  <si>
    <t>100m</t>
    <phoneticPr fontId="5"/>
  </si>
  <si>
    <t>背泳ぎ</t>
    <rPh sb="0" eb="2">
      <t>セオヨ</t>
    </rPh>
    <phoneticPr fontId="5"/>
  </si>
  <si>
    <t>平泳ぎ</t>
    <rPh sb="0" eb="2">
      <t>ヒラオヨ</t>
    </rPh>
    <phoneticPr fontId="5"/>
  </si>
  <si>
    <t>○</t>
    <phoneticPr fontId="5"/>
  </si>
  <si>
    <t>①「個人種目」シートを記入する</t>
    <rPh sb="2" eb="4">
      <t>コジン</t>
    </rPh>
    <rPh sb="4" eb="6">
      <t>シュモク</t>
    </rPh>
    <rPh sb="11" eb="13">
      <t>キニュウ</t>
    </rPh>
    <phoneticPr fontId="5"/>
  </si>
  <si>
    <t>記入手順</t>
    <rPh sb="0" eb="2">
      <t>キニュウ</t>
    </rPh>
    <rPh sb="2" eb="4">
      <t>テジュン</t>
    </rPh>
    <phoneticPr fontId="5"/>
  </si>
  <si>
    <t>注意事項</t>
    <rPh sb="0" eb="2">
      <t>チュウイ</t>
    </rPh>
    <rPh sb="2" eb="4">
      <t>ジコウ</t>
    </rPh>
    <phoneticPr fontId="5"/>
  </si>
  <si>
    <t>競技種目</t>
    <rPh sb="0" eb="2">
      <t>キョウギ</t>
    </rPh>
    <rPh sb="2" eb="4">
      <t>シュモク</t>
    </rPh>
    <phoneticPr fontId="5"/>
  </si>
  <si>
    <t>チーム名・略称・電光表示用には漢字、平仮名、カタカナ、アルファベット、「・」、「-」の文字以外使用しないこと</t>
    <rPh sb="3" eb="4">
      <t>メイ</t>
    </rPh>
    <rPh sb="5" eb="7">
      <t>リャクショウ</t>
    </rPh>
    <rPh sb="8" eb="10">
      <t>デンコウ</t>
    </rPh>
    <rPh sb="10" eb="13">
      <t>ヒョウジヨウ</t>
    </rPh>
    <rPh sb="15" eb="17">
      <t>カンジ</t>
    </rPh>
    <rPh sb="18" eb="21">
      <t>ヒラガナ</t>
    </rPh>
    <rPh sb="43" eb="45">
      <t>モジ</t>
    </rPh>
    <rPh sb="45" eb="47">
      <t>イガイ</t>
    </rPh>
    <rPh sb="47" eb="49">
      <t>シヨウ</t>
    </rPh>
    <phoneticPr fontId="5"/>
  </si>
  <si>
    <t>25m</t>
    <phoneticPr fontId="5"/>
  </si>
  <si>
    <t>ﾊﾞﾀﾌﾗｲ</t>
    <phoneticPr fontId="5"/>
  </si>
  <si>
    <t>個人
ﾒﾄﾞﾚｰ</t>
    <rPh sb="0" eb="2">
      <t>コジン</t>
    </rPh>
    <phoneticPr fontId="5"/>
  </si>
  <si>
    <t>ﾋﾞｰﾄ板</t>
    <rPh sb="4" eb="5">
      <t>イタ</t>
    </rPh>
    <phoneticPr fontId="5"/>
  </si>
  <si>
    <t>小学4年生以下（男女）</t>
    <rPh sb="0" eb="2">
      <t>ショウガク</t>
    </rPh>
    <rPh sb="3" eb="7">
      <t>ネンセイイカ</t>
    </rPh>
    <rPh sb="8" eb="10">
      <t>ダンジョ</t>
    </rPh>
    <phoneticPr fontId="5"/>
  </si>
  <si>
    <t>小学5・6年生（男女）</t>
    <rPh sb="0" eb="2">
      <t>ショウガク</t>
    </rPh>
    <rPh sb="5" eb="7">
      <t>ネンセイ</t>
    </rPh>
    <rPh sb="8" eb="10">
      <t>ダンジョ</t>
    </rPh>
    <phoneticPr fontId="5"/>
  </si>
  <si>
    <t>小4以下</t>
    <rPh sb="0" eb="1">
      <t>ショウ</t>
    </rPh>
    <rPh sb="2" eb="4">
      <t>イカ</t>
    </rPh>
    <phoneticPr fontId="1"/>
  </si>
  <si>
    <t>中学以上</t>
    <rPh sb="0" eb="2">
      <t>チュウガク</t>
    </rPh>
    <rPh sb="2" eb="4">
      <t>イジョウ</t>
    </rPh>
    <phoneticPr fontId="1"/>
  </si>
  <si>
    <t>小5・6</t>
    <rPh sb="0" eb="1">
      <t>ショウ</t>
    </rPh>
    <phoneticPr fontId="1"/>
  </si>
  <si>
    <t>ビート板</t>
    <rPh sb="3" eb="4">
      <t>イタ</t>
    </rPh>
    <phoneticPr fontId="1"/>
  </si>
  <si>
    <t>男女混合（学年制限なし）</t>
    <rPh sb="0" eb="2">
      <t>ダンジョ</t>
    </rPh>
    <rPh sb="2" eb="4">
      <t>コンゴウ</t>
    </rPh>
    <rPh sb="5" eb="7">
      <t>ガクネン</t>
    </rPh>
    <rPh sb="7" eb="9">
      <t>セイゲン</t>
    </rPh>
    <phoneticPr fontId="5"/>
  </si>
  <si>
    <t>（エントリー確認用・提出不要）</t>
    <rPh sb="6" eb="9">
      <t>カクニンヨウ</t>
    </rPh>
    <rPh sb="10" eb="12">
      <t>テイシュツ</t>
    </rPh>
    <rPh sb="12" eb="14">
      <t>フヨウ</t>
    </rPh>
    <phoneticPr fontId="5"/>
  </si>
  <si>
    <t>③ファイルを保存する際に、ファイル名をチーム名または申し込み責任者名にして保存する。</t>
    <rPh sb="6" eb="8">
      <t>ホゾン</t>
    </rPh>
    <rPh sb="10" eb="11">
      <t>サイ</t>
    </rPh>
    <rPh sb="17" eb="18">
      <t>メイ</t>
    </rPh>
    <rPh sb="22" eb="23">
      <t>メイ</t>
    </rPh>
    <rPh sb="26" eb="27">
      <t>モウ</t>
    </rPh>
    <rPh sb="28" eb="29">
      <t>コ</t>
    </rPh>
    <rPh sb="30" eb="33">
      <t>セキニンシャ</t>
    </rPh>
    <rPh sb="33" eb="34">
      <t>メイ</t>
    </rPh>
    <rPh sb="37" eb="39">
      <t>ホゾン</t>
    </rPh>
    <phoneticPr fontId="5"/>
  </si>
  <si>
    <t>④ファイルをメールで送付する。</t>
    <rPh sb="10" eb="12">
      <t>ソウフ</t>
    </rPh>
    <phoneticPr fontId="5"/>
  </si>
  <si>
    <t>少年団名</t>
    <rPh sb="0" eb="3">
      <t>ショウネンダン</t>
    </rPh>
    <rPh sb="3" eb="4">
      <t>メイ</t>
    </rPh>
    <phoneticPr fontId="1"/>
  </si>
  <si>
    <t>スポーツ少年団</t>
    <rPh sb="4" eb="7">
      <t>ショウネンダン</t>
    </rPh>
    <phoneticPr fontId="1"/>
  </si>
  <si>
    <t>フリガナ</t>
    <phoneticPr fontId="1"/>
  </si>
  <si>
    <t>連絡先</t>
    <rPh sb="0" eb="2">
      <t>レンラク</t>
    </rPh>
    <rPh sb="2" eb="3">
      <t>サキ</t>
    </rPh>
    <phoneticPr fontId="1"/>
  </si>
  <si>
    <t>申込責任者</t>
    <rPh sb="0" eb="2">
      <t>モウシコミ</t>
    </rPh>
    <rPh sb="2" eb="5">
      <t>セキニンシャ</t>
    </rPh>
    <phoneticPr fontId="1"/>
  </si>
  <si>
    <t>駐車場について</t>
    <rPh sb="0" eb="3">
      <t>チュウシャジョウ</t>
    </rPh>
    <phoneticPr fontId="1"/>
  </si>
  <si>
    <t>駐車場利用希望台数</t>
    <rPh sb="0" eb="3">
      <t>チュウシャジョウ</t>
    </rPh>
    <rPh sb="3" eb="5">
      <t>リヨウ</t>
    </rPh>
    <rPh sb="5" eb="7">
      <t>キボウ</t>
    </rPh>
    <rPh sb="7" eb="9">
      <t>ダイスウ</t>
    </rPh>
    <phoneticPr fontId="1"/>
  </si>
  <si>
    <t>台</t>
    <rPh sb="0" eb="1">
      <t>ダイ</t>
    </rPh>
    <phoneticPr fontId="1"/>
  </si>
  <si>
    <t>※収容台数を越えてしまう場合、事務局で各団参加人数に合わせ駐車台数を制限させていただきます。</t>
    <rPh sb="1" eb="3">
      <t>シュウヨウ</t>
    </rPh>
    <rPh sb="3" eb="5">
      <t>ダイスウ</t>
    </rPh>
    <rPh sb="6" eb="7">
      <t>コ</t>
    </rPh>
    <rPh sb="12" eb="14">
      <t>バアイ</t>
    </rPh>
    <rPh sb="15" eb="18">
      <t>ジムキョク</t>
    </rPh>
    <rPh sb="19" eb="20">
      <t>カク</t>
    </rPh>
    <rPh sb="20" eb="21">
      <t>ダン</t>
    </rPh>
    <rPh sb="21" eb="23">
      <t>サンカ</t>
    </rPh>
    <rPh sb="23" eb="25">
      <t>ニンズウ</t>
    </rPh>
    <rPh sb="26" eb="27">
      <t>ア</t>
    </rPh>
    <rPh sb="29" eb="31">
      <t>チュウシャ</t>
    </rPh>
    <rPh sb="31" eb="33">
      <t>ダイスウ</t>
    </rPh>
    <rPh sb="34" eb="36">
      <t>セイゲン</t>
    </rPh>
    <phoneticPr fontId="1"/>
  </si>
  <si>
    <t>　後日、駐車許可書及び駐車場の案内図を代表者に郵送します。当日は許可書のある車のみが停める</t>
    <rPh sb="1" eb="3">
      <t>ゴジツ</t>
    </rPh>
    <rPh sb="4" eb="6">
      <t>チュウシャ</t>
    </rPh>
    <rPh sb="6" eb="9">
      <t>キョカショ</t>
    </rPh>
    <rPh sb="9" eb="10">
      <t>オヨ</t>
    </rPh>
    <rPh sb="11" eb="14">
      <t>チュウシャジョウ</t>
    </rPh>
    <rPh sb="15" eb="18">
      <t>アンナイズ</t>
    </rPh>
    <rPh sb="19" eb="22">
      <t>ダイヒョウシャ</t>
    </rPh>
    <rPh sb="23" eb="25">
      <t>ユウソウ</t>
    </rPh>
    <rPh sb="29" eb="31">
      <t>トウジツ</t>
    </rPh>
    <rPh sb="32" eb="35">
      <t>キョカショ</t>
    </rPh>
    <rPh sb="38" eb="39">
      <t>クルマ</t>
    </rPh>
    <rPh sb="42" eb="43">
      <t>ト</t>
    </rPh>
    <phoneticPr fontId="1"/>
  </si>
  <si>
    <t>　ことができますので、当日、忘れずにお持ちください。</t>
    <rPh sb="11" eb="13">
      <t>トウジツ</t>
    </rPh>
    <rPh sb="14" eb="15">
      <t>ワス</t>
    </rPh>
    <rPh sb="19" eb="20">
      <t>モ</t>
    </rPh>
    <phoneticPr fontId="1"/>
  </si>
  <si>
    <t>Eメール：sspo@sagamihara-sport.or.jp</t>
    <phoneticPr fontId="5"/>
  </si>
  <si>
    <t>[（公財）相模原市スポーツ協会内相模原市スポーツ少年団本部事務局]</t>
    <rPh sb="2" eb="3">
      <t>コウ</t>
    </rPh>
    <rPh sb="3" eb="4">
      <t>ザイ</t>
    </rPh>
    <rPh sb="5" eb="9">
      <t>サガミハラシ</t>
    </rPh>
    <rPh sb="13" eb="15">
      <t>キョウカイ</t>
    </rPh>
    <rPh sb="15" eb="16">
      <t>ナイ</t>
    </rPh>
    <rPh sb="16" eb="20">
      <t>サガミハラシ</t>
    </rPh>
    <rPh sb="24" eb="27">
      <t>ショウネンダン</t>
    </rPh>
    <rPh sb="27" eb="29">
      <t>ホンブ</t>
    </rPh>
    <rPh sb="29" eb="32">
      <t>ジムキョク</t>
    </rPh>
    <phoneticPr fontId="5"/>
  </si>
  <si>
    <t>中学生以上（男女）</t>
    <rPh sb="0" eb="3">
      <t>チュウガクセイ</t>
    </rPh>
    <rPh sb="3" eb="5">
      <t>イジョウ</t>
    </rPh>
    <rPh sb="6" eb="8">
      <t>ダンジョ</t>
    </rPh>
    <phoneticPr fontId="5"/>
  </si>
  <si>
    <t>総合</t>
    <phoneticPr fontId="1"/>
  </si>
  <si>
    <t>←総合リレーに出場の
　　場合は記録を入力</t>
    <rPh sb="1" eb="3">
      <t>ソウゴウ</t>
    </rPh>
    <rPh sb="7" eb="9">
      <t>シュツジョウ</t>
    </rPh>
    <rPh sb="13" eb="15">
      <t>バアイ</t>
    </rPh>
    <rPh sb="16" eb="18">
      <t>キロク</t>
    </rPh>
    <rPh sb="19" eb="21">
      <t>ニュウリョク</t>
    </rPh>
    <phoneticPr fontId="1"/>
  </si>
  <si>
    <t>全年齢</t>
    <rPh sb="0" eb="3">
      <t>ゼンネンレイ</t>
    </rPh>
    <phoneticPr fontId="1"/>
  </si>
  <si>
    <t>フリーリレー</t>
    <phoneticPr fontId="1"/>
  </si>
  <si>
    <t>9・10歳</t>
    <rPh sb="4" eb="5">
      <t>サイ</t>
    </rPh>
    <phoneticPr fontId="1"/>
  </si>
  <si>
    <t>メドレーリレー</t>
    <phoneticPr fontId="1"/>
  </si>
  <si>
    <t>11・12歳</t>
    <rPh sb="5" eb="6">
      <t>サイ</t>
    </rPh>
    <phoneticPr fontId="1"/>
  </si>
  <si>
    <t>板キックリレー</t>
    <rPh sb="0" eb="1">
      <t>イタ</t>
    </rPh>
    <phoneticPr fontId="1"/>
  </si>
  <si>
    <t>13・14歳</t>
    <rPh sb="5" eb="6">
      <t>サイ</t>
    </rPh>
    <phoneticPr fontId="1"/>
  </si>
  <si>
    <t>15～18歳</t>
    <rPh sb="5" eb="6">
      <t>サイ</t>
    </rPh>
    <phoneticPr fontId="1"/>
  </si>
  <si>
    <t>19～29歳</t>
    <rPh sb="5" eb="6">
      <t>サイ</t>
    </rPh>
    <phoneticPr fontId="1"/>
  </si>
  <si>
    <t>30～39歳</t>
    <rPh sb="5" eb="6">
      <t>サイ</t>
    </rPh>
    <phoneticPr fontId="1"/>
  </si>
  <si>
    <t>40歳以上</t>
    <rPh sb="2" eb="3">
      <t>サイ</t>
    </rPh>
    <rPh sb="3" eb="5">
      <t>イジョウ</t>
    </rPh>
    <phoneticPr fontId="1"/>
  </si>
  <si>
    <t>120-159歳</t>
    <rPh sb="7" eb="8">
      <t>サイ</t>
    </rPh>
    <phoneticPr fontId="1"/>
  </si>
  <si>
    <t>160-199歳</t>
    <rPh sb="7" eb="8">
      <t>サイ</t>
    </rPh>
    <phoneticPr fontId="1"/>
  </si>
  <si>
    <t>200-239歳</t>
    <rPh sb="7" eb="8">
      <t>サイ</t>
    </rPh>
    <phoneticPr fontId="1"/>
  </si>
  <si>
    <t>240-279歳</t>
    <rPh sb="7" eb="8">
      <t>サイ</t>
    </rPh>
    <phoneticPr fontId="1"/>
  </si>
  <si>
    <t>280-319歳</t>
    <rPh sb="7" eb="8">
      <t>サイ</t>
    </rPh>
    <phoneticPr fontId="1"/>
  </si>
  <si>
    <t>320歳以上</t>
    <rPh sb="3" eb="6">
      <t>サイイジョウ</t>
    </rPh>
    <phoneticPr fontId="1"/>
  </si>
  <si>
    <t>高校</t>
    <rPh sb="0" eb="2">
      <t>コウコウ</t>
    </rPh>
    <phoneticPr fontId="1"/>
  </si>
  <si>
    <t>一般</t>
    <rPh sb="0" eb="2">
      <t>イッパン</t>
    </rPh>
    <phoneticPr fontId="1"/>
  </si>
  <si>
    <t>6.フリーリレー</t>
    <phoneticPr fontId="1"/>
  </si>
  <si>
    <t>3.  100m</t>
  </si>
  <si>
    <t>4.  200m</t>
  </si>
  <si>
    <t>5.  400m</t>
  </si>
  <si>
    <t>6.  800m</t>
  </si>
  <si>
    <t>7.メドレーリレー</t>
    <phoneticPr fontId="1"/>
  </si>
  <si>
    <t>8.板キックリレー</t>
    <rPh sb="2" eb="3">
      <t>イタ</t>
    </rPh>
    <phoneticPr fontId="1"/>
  </si>
  <si>
    <t>記録会</t>
    <rPh sb="0" eb="3">
      <t>キロクカイ</t>
    </rPh>
    <phoneticPr fontId="1"/>
  </si>
  <si>
    <t>参加人数</t>
    <rPh sb="0" eb="4">
      <t>サンカニンズウ</t>
    </rPh>
    <phoneticPr fontId="1"/>
  </si>
  <si>
    <t>合計</t>
    <rPh sb="0" eb="2">
      <t>ゴウケイ</t>
    </rPh>
    <phoneticPr fontId="5"/>
  </si>
  <si>
    <t>氏　　名</t>
    <rPh sb="0" eb="1">
      <t>シ</t>
    </rPh>
    <rPh sb="3" eb="4">
      <t>ナ</t>
    </rPh>
    <phoneticPr fontId="1"/>
  </si>
  <si>
    <t>相模原　太郎</t>
    <rPh sb="0" eb="3">
      <t>サガミハラ</t>
    </rPh>
    <rPh sb="4" eb="6">
      <t>タロウ</t>
    </rPh>
    <phoneticPr fontId="5"/>
  </si>
  <si>
    <t>学年</t>
    <rPh sb="0" eb="2">
      <t>ガクネン</t>
    </rPh>
    <phoneticPr fontId="5"/>
  </si>
  <si>
    <t>小学</t>
    <rPh sb="0" eb="2">
      <t>ショウガク</t>
    </rPh>
    <phoneticPr fontId="5"/>
  </si>
  <si>
    <t>学種</t>
    <rPh sb="0" eb="2">
      <t>ガクシュ</t>
    </rPh>
    <phoneticPr fontId="5"/>
  </si>
  <si>
    <t>幼児</t>
    <rPh sb="0" eb="2">
      <t>ヨウジ</t>
    </rPh>
    <phoneticPr fontId="5"/>
  </si>
  <si>
    <t>中学</t>
    <rPh sb="0" eb="2">
      <t>チュウガク</t>
    </rPh>
    <phoneticPr fontId="5"/>
  </si>
  <si>
    <t>駐車台数希望表</t>
    <rPh sb="0" eb="2">
      <t>チュウシャ</t>
    </rPh>
    <rPh sb="2" eb="4">
      <t>ダイスウ</t>
    </rPh>
    <rPh sb="4" eb="6">
      <t>キボウ</t>
    </rPh>
    <rPh sb="6" eb="7">
      <t>ヒョウ</t>
    </rPh>
    <phoneticPr fontId="1"/>
  </si>
  <si>
    <t>役員・引率者・コーチ専用駐車場は決められた範囲内で許可します。</t>
    <rPh sb="0" eb="2">
      <t>ヤクイン</t>
    </rPh>
    <rPh sb="3" eb="6">
      <t>インソツシャ</t>
    </rPh>
    <rPh sb="10" eb="12">
      <t>センヨウ</t>
    </rPh>
    <rPh sb="12" eb="15">
      <t>チュウシャジョウ</t>
    </rPh>
    <rPh sb="16" eb="17">
      <t>キ</t>
    </rPh>
    <rPh sb="21" eb="23">
      <t>ハンイ</t>
    </rPh>
    <rPh sb="23" eb="24">
      <t>ナイ</t>
    </rPh>
    <rPh sb="25" eb="27">
      <t>キョカ</t>
    </rPh>
    <phoneticPr fontId="1"/>
  </si>
  <si>
    <t>男</t>
    <rPh sb="0" eb="1">
      <t>オトコ</t>
    </rPh>
    <phoneticPr fontId="5"/>
  </si>
  <si>
    <t>女</t>
    <rPh sb="0" eb="1">
      <t>オンナ</t>
    </rPh>
    <phoneticPr fontId="5"/>
  </si>
  <si>
    <t>　　　※｢駐車場台数希望表｣も所定の様式に記入してメールで送付する。</t>
    <rPh sb="15" eb="17">
      <t>ショテイ</t>
    </rPh>
    <rPh sb="18" eb="20">
      <t>ヨウシキ</t>
    </rPh>
    <rPh sb="21" eb="23">
      <t>キニュウ</t>
    </rPh>
    <rPh sb="29" eb="31">
      <t>ソウフ</t>
    </rPh>
    <phoneticPr fontId="5"/>
  </si>
  <si>
    <t>令和7年度相模原市スポーツ少年団水泳記録会申込み集計シート</t>
    <rPh sb="0" eb="2">
      <t>レイワ</t>
    </rPh>
    <rPh sb="3" eb="5">
      <t>ネンド</t>
    </rPh>
    <rPh sb="18" eb="21">
      <t>キロクカイ</t>
    </rPh>
    <rPh sb="21" eb="23">
      <t>モウシコ</t>
    </rPh>
    <rPh sb="24" eb="26">
      <t>シュウケイ</t>
    </rPh>
    <phoneticPr fontId="5"/>
  </si>
  <si>
    <t>令和７年度相模原市スポーツ少年団水泳記録会エントリー表</t>
    <rPh sb="0" eb="2">
      <t>レイワ</t>
    </rPh>
    <rPh sb="3" eb="5">
      <t>ネンド</t>
    </rPh>
    <rPh sb="5" eb="9">
      <t>サガミハラシ</t>
    </rPh>
    <rPh sb="13" eb="16">
      <t>ショウネンダン</t>
    </rPh>
    <rPh sb="16" eb="21">
      <t>スイエイキロクカイ</t>
    </rPh>
    <rPh sb="26" eb="27">
      <t>ヒョウ</t>
    </rPh>
    <phoneticPr fontId="5"/>
  </si>
  <si>
    <t>2015</t>
    <phoneticPr fontId="1"/>
  </si>
  <si>
    <t>運動会</t>
    <rPh sb="0" eb="3">
      <t>ウンドウカイ</t>
    </rPh>
    <phoneticPr fontId="5"/>
  </si>
  <si>
    <t>水中運動会参加申込書</t>
    <rPh sb="0" eb="2">
      <t>スイチュウ</t>
    </rPh>
    <rPh sb="2" eb="5">
      <t>ウンドウカイ</t>
    </rPh>
    <rPh sb="5" eb="7">
      <t>サンカ</t>
    </rPh>
    <rPh sb="7" eb="9">
      <t>モウシコミ</t>
    </rPh>
    <rPh sb="9" eb="10">
      <t>ショ</t>
    </rPh>
    <phoneticPr fontId="5"/>
  </si>
  <si>
    <t>②「運動会」シートを記入する</t>
    <rPh sb="2" eb="5">
      <t>ウンドウカイ</t>
    </rPh>
    <phoneticPr fontId="5"/>
  </si>
  <si>
    <t>運動会</t>
    <rPh sb="0" eb="3">
      <t>ウンドウカイ</t>
    </rPh>
    <phoneticPr fontId="1"/>
  </si>
  <si>
    <t>当日、朝７時２０分～７時４０分までにお越しください。</t>
    <rPh sb="0" eb="2">
      <t>トウジツ</t>
    </rPh>
    <rPh sb="3" eb="4">
      <t>アサ</t>
    </rPh>
    <rPh sb="5" eb="6">
      <t>ジ</t>
    </rPh>
    <rPh sb="8" eb="9">
      <t>フン</t>
    </rPh>
    <rPh sb="11" eb="12">
      <t>ジ</t>
    </rPh>
    <rPh sb="14" eb="15">
      <t>フン</t>
    </rPh>
    <rPh sb="19" eb="20">
      <t>コ</t>
    </rPh>
    <phoneticPr fontId="1"/>
  </si>
  <si>
    <t>令和７年度相模原市スポーツ少年団水泳記録会・水中運動会</t>
    <rPh sb="0" eb="2">
      <t>レイワ</t>
    </rPh>
    <rPh sb="3" eb="5">
      <t>ネンド</t>
    </rPh>
    <rPh sb="18" eb="21">
      <t>キロクカイ</t>
    </rPh>
    <rPh sb="22" eb="24">
      <t>スイチュウ</t>
    </rPh>
    <rPh sb="24" eb="27">
      <t>ウンドウカイ</t>
    </rPh>
    <phoneticPr fontId="5"/>
  </si>
  <si>
    <t>申込締切：令和７年７月１６日（水）　１７時まで　必着</t>
    <rPh sb="0" eb="2">
      <t>モウシコミ</t>
    </rPh>
    <rPh sb="2" eb="4">
      <t>シメキリ</t>
    </rPh>
    <rPh sb="5" eb="7">
      <t>レイワ</t>
    </rPh>
    <rPh sb="8" eb="9">
      <t>ネン</t>
    </rPh>
    <rPh sb="10" eb="11">
      <t>ガツ</t>
    </rPh>
    <rPh sb="13" eb="14">
      <t>ニチ</t>
    </rPh>
    <rPh sb="15" eb="16">
      <t>スイ</t>
    </rPh>
    <rPh sb="20" eb="21">
      <t>ジ</t>
    </rPh>
    <rPh sb="24" eb="26">
      <t>ヒッチャク</t>
    </rPh>
    <phoneticPr fontId="5"/>
  </si>
  <si>
    <t>運動会のみ</t>
    <rPh sb="0" eb="3">
      <t>ウンドウカイ</t>
    </rPh>
    <phoneticPr fontId="5"/>
  </si>
  <si>
    <t>運動会のみの場合は
ドロップダウンリスト
より選択</t>
    <rPh sb="0" eb="3">
      <t>ウンドウカイ</t>
    </rPh>
    <rPh sb="6" eb="8">
      <t>バアイ</t>
    </rPh>
    <rPh sb="23" eb="25">
      <t>センタク</t>
    </rPh>
    <phoneticPr fontId="5"/>
  </si>
  <si>
    <t>運動会のみ
参加</t>
    <rPh sb="0" eb="3">
      <t>ウンドウカイ</t>
    </rPh>
    <rPh sb="6" eb="8">
      <t>サンカ</t>
    </rPh>
    <phoneticPr fontId="5"/>
  </si>
  <si>
    <t>記録会
参加人数</t>
    <rPh sb="0" eb="3">
      <t>キロクカイ</t>
    </rPh>
    <rPh sb="4" eb="6">
      <t>サンカ</t>
    </rPh>
    <rPh sb="6" eb="8">
      <t>ニンズウ</t>
    </rPh>
    <phoneticPr fontId="1"/>
  </si>
  <si>
    <t>運動会のみ</t>
    <rPh sb="0" eb="3">
      <t>ウンドウカイ</t>
    </rPh>
    <phoneticPr fontId="1"/>
  </si>
  <si>
    <t>エントリー数</t>
    <rPh sb="5" eb="6">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</si>
</sst>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quot;名&quot;"/>
    <numFmt numFmtId="177" formatCode="0&quot;部&quot;"/>
    <numFmt numFmtId="178" formatCode="0&quot;種&quot;&quot;目&quot;"/>
    <numFmt numFmtId="179" formatCode="&quot;＠&quot;0"/>
    <numFmt numFmtId="180" formatCode="0_);[Red]\(0\)"/>
    <numFmt numFmtId="181" formatCode="00&quot;:&quot;00.00"/>
    <numFmt numFmtId="182" formatCode="0&quot;:&quot;00.00"/>
    <numFmt numFmtId="183" formatCode="&quot;¥&quot;#,##0_);[Red]\(&quot;¥&quot;#,##0\)"/>
    <numFmt numFmtId="184" formatCode="yyyy/mm/dd"/>
    <numFmt numFmtId="185" formatCode="0.00_ "/>
  </numFmts>
  <fonts count="32"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sz val="11"/>
      <name val="ＭＳ Ｐゴシック"/>
      <family val="3"/>
      <charset val="128"/>
    </font>
    <font>
      <u/>
      <sz val="11"/>
      <color theme="1"/>
      <name val="ＭＳ Ｐゴシック"/>
      <family val="3"/>
      <charset val="128"/>
      <scheme val="minor"/>
    </font>
    <font>
      <sz val="16"/>
      <color rgb="FFFF0000"/>
      <name val="ＭＳ Ｐゴシック"/>
      <family val="3"/>
      <charset val="128"/>
      <scheme val="minor"/>
    </font>
    <font>
      <sz val="24"/>
      <color theme="1"/>
      <name val="ＭＳ Ｐゴシック"/>
      <family val="3"/>
      <charset val="128"/>
      <scheme val="minor"/>
    </font>
    <font>
      <b/>
      <sz val="12"/>
      <color rgb="FFFF0000"/>
      <name val="ＭＳ Ｐゴシック"/>
      <family val="3"/>
      <charset val="128"/>
      <scheme val="minor"/>
    </font>
    <font>
      <sz val="14"/>
      <color rgb="FF0070C0"/>
      <name val="ＭＳ Ｐゴシック"/>
      <family val="3"/>
      <charset val="128"/>
      <scheme val="minor"/>
    </font>
    <font>
      <sz val="12"/>
      <color rgb="FF0070C0"/>
      <name val="ＭＳ Ｐゴシック"/>
      <family val="3"/>
      <charset val="128"/>
      <scheme val="minor"/>
    </font>
    <font>
      <sz val="36"/>
      <color rgb="FFFF0000"/>
      <name val="ＭＳ Ｐゴシック"/>
      <family val="3"/>
      <charset val="128"/>
      <scheme val="minor"/>
    </font>
    <font>
      <sz val="36"/>
      <color theme="1"/>
      <name val="ＭＳ Ｐゴシック"/>
      <family val="3"/>
      <charset val="128"/>
      <scheme val="minor"/>
    </font>
    <font>
      <sz val="14"/>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明朝"/>
      <family val="1"/>
      <charset val="128"/>
    </font>
    <font>
      <b/>
      <sz val="12"/>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b/>
      <u/>
      <sz val="16"/>
      <color rgb="FFFF0000"/>
      <name val="ＭＳ Ｐゴシック"/>
      <family val="3"/>
      <charset val="128"/>
      <scheme val="minor"/>
    </font>
    <font>
      <b/>
      <sz val="24"/>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s>
  <fills count="9">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rgb="FFFFCCCC"/>
        <bgColor indexed="64"/>
      </patternFill>
    </fill>
    <fill>
      <patternFill patternType="solid">
        <fgColor theme="0" tint="-0.34998626667073579"/>
        <bgColor indexed="64"/>
      </patternFill>
    </fill>
    <fill>
      <patternFill patternType="solid">
        <fgColor rgb="FFFFCCFF"/>
        <bgColor indexed="64"/>
      </patternFill>
    </fill>
    <fill>
      <patternFill patternType="solid">
        <fgColor rgb="FFCCFFFF"/>
        <bgColor indexed="64"/>
      </patternFill>
    </fill>
  </fills>
  <borders count="60">
    <border>
      <left/>
      <right/>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style="thin">
        <color indexed="64"/>
      </left>
      <right style="thin">
        <color indexed="64"/>
      </right>
      <top/>
      <bottom/>
      <diagonal/>
    </border>
    <border>
      <left/>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6" fontId="4" fillId="0" borderId="0" applyFont="0" applyFill="0" applyBorder="0" applyAlignment="0" applyProtection="0">
      <alignment vertical="center"/>
    </xf>
    <xf numFmtId="0" fontId="12" fillId="0" borderId="0"/>
  </cellStyleXfs>
  <cellXfs count="308">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shrinkToFit="1"/>
    </xf>
    <xf numFmtId="49" fontId="2" fillId="3" borderId="14" xfId="0" applyNumberFormat="1" applyFont="1" applyFill="1" applyBorder="1" applyAlignment="1">
      <alignment vertical="center" shrinkToFit="1"/>
    </xf>
    <xf numFmtId="0" fontId="0" fillId="0" borderId="13" xfId="0" applyBorder="1">
      <alignment vertical="center"/>
    </xf>
    <xf numFmtId="0" fontId="0" fillId="0" borderId="1" xfId="0" applyBorder="1">
      <alignment vertical="center"/>
    </xf>
    <xf numFmtId="0" fontId="0" fillId="0" borderId="13" xfId="0" applyBorder="1" applyAlignment="1">
      <alignment horizontal="center" vertical="center"/>
    </xf>
    <xf numFmtId="179" fontId="6" fillId="2" borderId="17" xfId="1" applyNumberFormat="1" applyFont="1" applyFill="1" applyBorder="1" applyAlignment="1">
      <alignment vertical="center" shrinkToFit="1"/>
    </xf>
    <xf numFmtId="5" fontId="7" fillId="2" borderId="13" xfId="0" applyNumberFormat="1" applyFont="1" applyFill="1" applyBorder="1" applyAlignment="1">
      <alignment vertical="center" shrinkToFit="1"/>
    </xf>
    <xf numFmtId="0" fontId="9" fillId="0" borderId="0" xfId="0" applyFont="1">
      <alignment vertical="center"/>
    </xf>
    <xf numFmtId="176" fontId="11" fillId="2" borderId="11" xfId="0" applyNumberFormat="1" applyFont="1" applyFill="1" applyBorder="1" applyAlignment="1">
      <alignment vertical="center" shrinkToFit="1"/>
    </xf>
    <xf numFmtId="178" fontId="11" fillId="2" borderId="32" xfId="0" applyNumberFormat="1" applyFont="1" applyFill="1" applyBorder="1" applyAlignment="1">
      <alignment vertical="center" shrinkToFit="1"/>
    </xf>
    <xf numFmtId="0" fontId="12" fillId="5" borderId="13" xfId="0" applyFont="1" applyFill="1" applyBorder="1" applyAlignment="1">
      <alignment horizontal="center" vertical="center" shrinkToFit="1"/>
    </xf>
    <xf numFmtId="0" fontId="0" fillId="0" borderId="25" xfId="0" applyBorder="1">
      <alignment vertical="center"/>
    </xf>
    <xf numFmtId="0" fontId="0" fillId="0" borderId="6" xfId="0" applyBorder="1">
      <alignment vertical="center"/>
    </xf>
    <xf numFmtId="49" fontId="0" fillId="4" borderId="15" xfId="0" applyNumberFormat="1" applyFill="1" applyBorder="1" applyAlignment="1" applyProtection="1">
      <alignment horizontal="center" vertical="center" shrinkToFit="1"/>
      <protection locked="0"/>
    </xf>
    <xf numFmtId="49" fontId="0" fillId="4" borderId="17" xfId="0" applyNumberFormat="1" applyFill="1" applyBorder="1" applyAlignment="1" applyProtection="1">
      <alignment horizontal="center" vertical="center" shrinkToFit="1"/>
      <protection locked="0"/>
    </xf>
    <xf numFmtId="180" fontId="12" fillId="2" borderId="13" xfId="0" applyNumberFormat="1" applyFont="1" applyFill="1" applyBorder="1" applyAlignment="1">
      <alignment horizontal="center" vertical="center" shrinkToFit="1"/>
    </xf>
    <xf numFmtId="180" fontId="0" fillId="0" borderId="0" xfId="0" applyNumberFormat="1">
      <alignment vertical="center"/>
    </xf>
    <xf numFmtId="49" fontId="0" fillId="5" borderId="17" xfId="0" applyNumberFormat="1" applyFill="1" applyBorder="1" applyAlignment="1">
      <alignment horizontal="center" vertical="center" shrinkToFit="1"/>
    </xf>
    <xf numFmtId="0" fontId="0" fillId="0" borderId="35" xfId="0" applyBorder="1" applyAlignment="1">
      <alignment horizontal="center" vertical="center"/>
    </xf>
    <xf numFmtId="0" fontId="0" fillId="0" borderId="2" xfId="0" applyBorder="1" applyAlignment="1">
      <alignment horizontal="center" vertical="center"/>
    </xf>
    <xf numFmtId="180" fontId="0" fillId="0" borderId="13" xfId="0" applyNumberFormat="1" applyBorder="1">
      <alignment vertical="center"/>
    </xf>
    <xf numFmtId="180" fontId="0" fillId="0" borderId="13" xfId="0" applyNumberFormat="1" applyBorder="1" applyAlignment="1">
      <alignment horizontal="center" vertical="center"/>
    </xf>
    <xf numFmtId="2" fontId="0" fillId="0" borderId="13" xfId="0" applyNumberFormat="1" applyBorder="1">
      <alignment vertical="center"/>
    </xf>
    <xf numFmtId="0" fontId="0" fillId="0" borderId="0" xfId="0" applyAlignment="1">
      <alignment horizontal="center" vertical="center"/>
    </xf>
    <xf numFmtId="0" fontId="0" fillId="0" borderId="3" xfId="0" applyBorder="1">
      <alignment vertical="center"/>
    </xf>
    <xf numFmtId="0" fontId="0" fillId="0" borderId="34" xfId="0" applyBorder="1">
      <alignment vertical="center"/>
    </xf>
    <xf numFmtId="0" fontId="0" fillId="0" borderId="28" xfId="0" applyBorder="1">
      <alignment vertical="center"/>
    </xf>
    <xf numFmtId="0" fontId="0" fillId="5" borderId="23" xfId="0" applyFill="1" applyBorder="1" applyAlignment="1">
      <alignment vertical="center" shrinkToFit="1"/>
    </xf>
    <xf numFmtId="0" fontId="0" fillId="5" borderId="21" xfId="0" applyFill="1" applyBorder="1" applyAlignment="1">
      <alignment vertical="center" shrinkToFit="1"/>
    </xf>
    <xf numFmtId="0" fontId="0" fillId="5" borderId="24" xfId="0" applyFill="1" applyBorder="1" applyAlignment="1">
      <alignment vertical="center" shrinkToFit="1"/>
    </xf>
    <xf numFmtId="0" fontId="0" fillId="5" borderId="22" xfId="0" applyFill="1" applyBorder="1" applyAlignment="1">
      <alignment vertical="center" shrinkToFit="1"/>
    </xf>
    <xf numFmtId="0" fontId="0" fillId="0" borderId="38" xfId="0" applyBorder="1">
      <alignment vertical="center"/>
    </xf>
    <xf numFmtId="0" fontId="0" fillId="0" borderId="29" xfId="0" applyBorder="1">
      <alignment vertical="center"/>
    </xf>
    <xf numFmtId="0" fontId="0" fillId="2" borderId="4" xfId="0" applyFill="1" applyBorder="1" applyAlignment="1">
      <alignment horizontal="center" vertical="center" shrinkToFit="1"/>
    </xf>
    <xf numFmtId="0" fontId="0" fillId="0" borderId="18" xfId="0" applyBorder="1">
      <alignment vertical="center"/>
    </xf>
    <xf numFmtId="0" fontId="4" fillId="4" borderId="21" xfId="0" applyFont="1" applyFill="1" applyBorder="1" applyAlignment="1" applyProtection="1">
      <alignment horizontal="left" vertical="center" shrinkToFit="1"/>
      <protection locked="0"/>
    </xf>
    <xf numFmtId="0" fontId="4" fillId="4" borderId="22" xfId="0" applyFont="1" applyFill="1" applyBorder="1" applyAlignment="1" applyProtection="1">
      <alignment horizontal="left" vertical="center" shrinkToFit="1"/>
      <protection locked="0"/>
    </xf>
    <xf numFmtId="49" fontId="0" fillId="4" borderId="16" xfId="0" applyNumberFormat="1" applyFill="1" applyBorder="1" applyAlignment="1" applyProtection="1">
      <alignment horizontal="center" vertical="center" shrinkToFit="1"/>
      <protection locked="0"/>
    </xf>
    <xf numFmtId="49" fontId="4" fillId="4" borderId="15" xfId="0" applyNumberFormat="1" applyFont="1" applyFill="1" applyBorder="1" applyAlignment="1" applyProtection="1">
      <alignment horizontal="center" vertical="center" shrinkToFit="1"/>
      <protection locked="0"/>
    </xf>
    <xf numFmtId="49" fontId="4" fillId="4" borderId="16" xfId="0" applyNumberFormat="1" applyFont="1" applyFill="1" applyBorder="1" applyAlignment="1" applyProtection="1">
      <alignment horizontal="center" vertical="center" shrinkToFit="1"/>
      <protection locked="0"/>
    </xf>
    <xf numFmtId="49" fontId="4" fillId="4" borderId="17" xfId="0" applyNumberFormat="1" applyFont="1" applyFill="1" applyBorder="1" applyAlignment="1" applyProtection="1">
      <alignment horizontal="center" vertical="center" shrinkToFit="1"/>
      <protection locked="0"/>
    </xf>
    <xf numFmtId="181" fontId="0" fillId="0" borderId="0" xfId="0" applyNumberFormat="1">
      <alignment vertical="center"/>
    </xf>
    <xf numFmtId="181" fontId="0" fillId="0" borderId="0" xfId="0" applyNumberFormat="1" applyAlignment="1">
      <alignment horizontal="center" vertical="center"/>
    </xf>
    <xf numFmtId="0" fontId="0" fillId="0" borderId="0" xfId="0" applyAlignment="1">
      <alignment vertical="center" shrinkToFit="1"/>
    </xf>
    <xf numFmtId="0" fontId="0" fillId="0" borderId="43" xfId="0" applyBorder="1">
      <alignment vertical="center"/>
    </xf>
    <xf numFmtId="0" fontId="0" fillId="0" borderId="18" xfId="0" applyBorder="1" applyAlignment="1">
      <alignment horizontal="center" vertical="center"/>
    </xf>
    <xf numFmtId="0" fontId="0" fillId="0" borderId="13" xfId="0" applyBorder="1" applyAlignment="1">
      <alignment horizontal="center" vertical="center" shrinkToFit="1"/>
    </xf>
    <xf numFmtId="0" fontId="0" fillId="0" borderId="0" xfId="0" applyAlignment="1">
      <alignment horizontal="center" vertical="center" shrinkToFit="1"/>
    </xf>
    <xf numFmtId="56" fontId="0" fillId="0" borderId="34" xfId="0" applyNumberFormat="1" applyBorder="1">
      <alignment vertical="center"/>
    </xf>
    <xf numFmtId="0" fontId="0" fillId="0" borderId="20" xfId="0" applyBorder="1" applyAlignment="1">
      <alignment horizontal="center" vertical="center"/>
    </xf>
    <xf numFmtId="0" fontId="0" fillId="5" borderId="22" xfId="0" applyFill="1" applyBorder="1" applyAlignment="1">
      <alignment horizontal="center" vertical="center" shrinkToFit="1"/>
    </xf>
    <xf numFmtId="0" fontId="0" fillId="0" borderId="8" xfId="0" applyBorder="1" applyAlignment="1">
      <alignment horizontal="center" vertical="center"/>
    </xf>
    <xf numFmtId="0" fontId="0" fillId="4" borderId="21" xfId="0" applyFill="1" applyBorder="1" applyAlignment="1" applyProtection="1">
      <alignment horizontal="left" vertical="center" shrinkToFit="1"/>
      <protection locked="0"/>
    </xf>
    <xf numFmtId="0" fontId="0" fillId="4" borderId="17" xfId="0" applyFill="1" applyBorder="1" applyAlignment="1" applyProtection="1">
      <alignment horizontal="center" vertical="center" shrinkToFit="1"/>
      <protection locked="0"/>
    </xf>
    <xf numFmtId="0" fontId="0" fillId="0" borderId="12" xfId="0" applyBorder="1" applyAlignment="1">
      <alignment horizontal="center" vertical="center"/>
    </xf>
    <xf numFmtId="49" fontId="0" fillId="5" borderId="15" xfId="0" applyNumberFormat="1" applyFill="1" applyBorder="1" applyAlignment="1">
      <alignment horizontal="center" vertical="center" shrinkToFit="1"/>
    </xf>
    <xf numFmtId="49" fontId="0" fillId="5" borderId="16" xfId="0" applyNumberFormat="1" applyFill="1" applyBorder="1" applyAlignment="1">
      <alignment horizontal="center" vertical="center" shrinkToFit="1"/>
    </xf>
    <xf numFmtId="0" fontId="14" fillId="0" borderId="0" xfId="0" applyFont="1">
      <alignment vertical="center"/>
    </xf>
    <xf numFmtId="0" fontId="0" fillId="4" borderId="22" xfId="0" applyFill="1" applyBorder="1" applyAlignment="1" applyProtection="1">
      <alignment horizontal="left" vertical="center" shrinkToFit="1"/>
      <protection locked="0"/>
    </xf>
    <xf numFmtId="0" fontId="16" fillId="0" borderId="0" xfId="0" applyFont="1">
      <alignment vertical="center"/>
    </xf>
    <xf numFmtId="0" fontId="15" fillId="0" borderId="0" xfId="0" applyFont="1">
      <alignment vertical="center"/>
    </xf>
    <xf numFmtId="0" fontId="17" fillId="0" borderId="0" xfId="0" applyFont="1">
      <alignment vertical="center"/>
    </xf>
    <xf numFmtId="0" fontId="18" fillId="0" borderId="0" xfId="0" applyFont="1">
      <alignment vertical="center"/>
    </xf>
    <xf numFmtId="0" fontId="0" fillId="0" borderId="13" xfId="0" applyBorder="1" applyAlignment="1">
      <alignment vertical="center" wrapText="1"/>
    </xf>
    <xf numFmtId="0" fontId="0" fillId="0" borderId="13" xfId="0" applyBorder="1" applyAlignment="1">
      <alignment horizontal="center" vertical="center" wrapText="1"/>
    </xf>
    <xf numFmtId="0" fontId="0" fillId="2" borderId="1" xfId="0" applyFill="1" applyBorder="1" applyAlignment="1">
      <alignment horizontal="center" vertical="center" shrinkToFit="1"/>
    </xf>
    <xf numFmtId="0" fontId="0" fillId="5" borderId="15" xfId="0" applyFill="1" applyBorder="1" applyAlignment="1">
      <alignment horizontal="center" vertical="center" shrinkToFit="1"/>
    </xf>
    <xf numFmtId="0" fontId="0" fillId="0" borderId="53" xfId="0" applyBorder="1">
      <alignment vertical="center"/>
    </xf>
    <xf numFmtId="0" fontId="0" fillId="0" borderId="54" xfId="0" applyBorder="1">
      <alignment vertical="center"/>
    </xf>
    <xf numFmtId="177" fontId="0" fillId="6" borderId="19" xfId="0" applyNumberFormat="1" applyFill="1" applyBorder="1" applyAlignment="1" applyProtection="1">
      <alignment horizontal="center" vertical="center" shrinkToFit="1"/>
      <protection locked="0"/>
    </xf>
    <xf numFmtId="177" fontId="13" fillId="6" borderId="19" xfId="0" applyNumberFormat="1" applyFont="1" applyFill="1" applyBorder="1" applyAlignment="1" applyProtection="1">
      <alignment horizontal="center" vertical="center" shrinkToFit="1"/>
      <protection locked="0"/>
    </xf>
    <xf numFmtId="0" fontId="0" fillId="6" borderId="10" xfId="0" applyFill="1" applyBorder="1" applyAlignment="1">
      <alignment horizontal="left" vertical="center"/>
    </xf>
    <xf numFmtId="0" fontId="21" fillId="0" borderId="0" xfId="0" applyFont="1">
      <alignment vertical="center"/>
    </xf>
    <xf numFmtId="0" fontId="24" fillId="0" borderId="0" xfId="2" applyFont="1"/>
    <xf numFmtId="0" fontId="11" fillId="0" borderId="0" xfId="2" applyFont="1"/>
    <xf numFmtId="0" fontId="11" fillId="0" borderId="0" xfId="2" applyFont="1" applyAlignment="1">
      <alignment vertical="center"/>
    </xf>
    <xf numFmtId="0" fontId="22" fillId="0" borderId="0" xfId="2" applyFont="1"/>
    <xf numFmtId="0" fontId="25" fillId="0" borderId="0" xfId="2" applyFont="1"/>
    <xf numFmtId="14" fontId="0" fillId="0" borderId="13" xfId="0" applyNumberFormat="1" applyBorder="1">
      <alignment vertical="center"/>
    </xf>
    <xf numFmtId="0" fontId="4" fillId="2" borderId="13" xfId="0" applyFont="1" applyFill="1" applyBorder="1" applyAlignment="1">
      <alignment horizontal="center" vertical="center" shrinkToFit="1"/>
    </xf>
    <xf numFmtId="0" fontId="4" fillId="2" borderId="18" xfId="0" applyFont="1" applyFill="1" applyBorder="1" applyAlignment="1">
      <alignment vertical="center" shrinkToFit="1"/>
    </xf>
    <xf numFmtId="0" fontId="4" fillId="0" borderId="0" xfId="0" applyFont="1">
      <alignment vertical="center"/>
    </xf>
    <xf numFmtId="0" fontId="4" fillId="2" borderId="3" xfId="0" applyFont="1" applyFill="1" applyBorder="1" applyAlignment="1">
      <alignment horizontal="center" vertical="center" shrinkToFit="1"/>
    </xf>
    <xf numFmtId="176" fontId="4" fillId="2" borderId="9" xfId="0" applyNumberFormat="1" applyFont="1" applyFill="1" applyBorder="1" applyAlignment="1">
      <alignment vertical="center" shrinkToFit="1"/>
    </xf>
    <xf numFmtId="0" fontId="4" fillId="2" borderId="25" xfId="0" applyFont="1" applyFill="1" applyBorder="1" applyAlignment="1">
      <alignment horizontal="center" vertical="center" shrinkToFit="1"/>
    </xf>
    <xf numFmtId="178" fontId="4" fillId="2" borderId="30" xfId="0" applyNumberFormat="1" applyFont="1" applyFill="1" applyBorder="1" applyAlignment="1">
      <alignment vertical="center" shrinkToFit="1"/>
    </xf>
    <xf numFmtId="0" fontId="4" fillId="0" borderId="43" xfId="0" applyFont="1" applyBorder="1">
      <alignment vertical="center"/>
    </xf>
    <xf numFmtId="14" fontId="4" fillId="0" borderId="13" xfId="0" applyNumberFormat="1" applyFont="1" applyBorder="1" applyAlignment="1">
      <alignment horizontal="center" vertical="center"/>
    </xf>
    <xf numFmtId="0" fontId="4" fillId="6" borderId="39" xfId="0" applyFont="1" applyFill="1" applyBorder="1" applyAlignment="1" applyProtection="1">
      <alignment horizontal="center" vertical="center" shrinkToFit="1"/>
      <protection locked="0"/>
    </xf>
    <xf numFmtId="0" fontId="4" fillId="2" borderId="4" xfId="0" applyFont="1" applyFill="1" applyBorder="1" applyAlignment="1">
      <alignment vertical="center" shrinkToFit="1"/>
    </xf>
    <xf numFmtId="0" fontId="4" fillId="2" borderId="6" xfId="0" applyFont="1" applyFill="1" applyBorder="1" applyAlignment="1">
      <alignment horizontal="center" vertical="center" shrinkToFit="1"/>
    </xf>
    <xf numFmtId="176" fontId="4" fillId="2" borderId="10" xfId="0" applyNumberFormat="1" applyFont="1" applyFill="1" applyBorder="1" applyAlignment="1">
      <alignment vertical="center" shrinkToFit="1"/>
    </xf>
    <xf numFmtId="178" fontId="4" fillId="2" borderId="31" xfId="0" applyNumberFormat="1" applyFont="1" applyFill="1" applyBorder="1" applyAlignment="1">
      <alignment vertical="center" shrinkToFit="1"/>
    </xf>
    <xf numFmtId="0" fontId="4" fillId="0" borderId="18" xfId="0" applyFont="1" applyBorder="1">
      <alignment vertical="center"/>
    </xf>
    <xf numFmtId="0" fontId="4" fillId="0" borderId="13" xfId="0" applyFont="1" applyBorder="1" applyAlignment="1">
      <alignment horizontal="center" vertical="center"/>
    </xf>
    <xf numFmtId="0" fontId="4" fillId="2" borderId="5"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2" xfId="0" applyFont="1" applyFill="1" applyBorder="1" applyAlignment="1">
      <alignment vertical="center" shrinkToFit="1"/>
    </xf>
    <xf numFmtId="0" fontId="4" fillId="6" borderId="1" xfId="0" applyFont="1" applyFill="1" applyBorder="1" applyAlignment="1">
      <alignment horizontal="center" vertical="center" shrinkToFit="1"/>
    </xf>
    <xf numFmtId="0" fontId="4" fillId="6" borderId="29" xfId="0" applyFont="1" applyFill="1" applyBorder="1" applyAlignment="1">
      <alignment horizontal="center" vertical="center" shrinkToFit="1"/>
    </xf>
    <xf numFmtId="0" fontId="4" fillId="6" borderId="28" xfId="0" applyFont="1" applyFill="1" applyBorder="1" applyAlignment="1">
      <alignment horizontal="center" vertical="center" shrinkToFit="1"/>
    </xf>
    <xf numFmtId="0" fontId="4" fillId="2" borderId="13" xfId="0" applyFont="1" applyFill="1" applyBorder="1" applyAlignment="1">
      <alignment horizontal="right" vertical="center" shrinkToFit="1"/>
    </xf>
    <xf numFmtId="0" fontId="4" fillId="5" borderId="22" xfId="0" applyFont="1" applyFill="1" applyBorder="1" applyAlignment="1">
      <alignment horizontal="center" vertical="center" shrinkToFit="1"/>
    </xf>
    <xf numFmtId="0" fontId="4" fillId="5" borderId="17" xfId="0" applyFont="1" applyFill="1" applyBorder="1" applyAlignment="1">
      <alignment horizontal="center" vertical="center" shrinkToFit="1"/>
    </xf>
    <xf numFmtId="177" fontId="4" fillId="6" borderId="19" xfId="0" applyNumberFormat="1" applyFont="1" applyFill="1" applyBorder="1" applyAlignment="1">
      <alignment horizontal="center" vertical="center" shrinkToFit="1"/>
    </xf>
    <xf numFmtId="0" fontId="4" fillId="5" borderId="15" xfId="0" applyFont="1" applyFill="1" applyBorder="1" applyAlignment="1">
      <alignment horizontal="center" vertical="center" shrinkToFit="1"/>
    </xf>
    <xf numFmtId="0" fontId="4" fillId="5" borderId="16" xfId="0" applyFont="1" applyFill="1" applyBorder="1" applyAlignment="1">
      <alignment horizontal="center" vertical="center" shrinkToFit="1"/>
    </xf>
    <xf numFmtId="182" fontId="4" fillId="5" borderId="17" xfId="0" applyNumberFormat="1" applyFont="1" applyFill="1" applyBorder="1" applyAlignment="1">
      <alignment horizontal="right" vertical="center" shrinkToFit="1"/>
    </xf>
    <xf numFmtId="0" fontId="4" fillId="6" borderId="15" xfId="0" applyFont="1" applyFill="1" applyBorder="1" applyAlignment="1">
      <alignment horizontal="center" vertical="center" shrinkToFit="1"/>
    </xf>
    <xf numFmtId="0" fontId="4" fillId="6" borderId="16" xfId="0" applyFont="1" applyFill="1" applyBorder="1" applyAlignment="1">
      <alignment horizontal="center" vertical="center" shrinkToFit="1"/>
    </xf>
    <xf numFmtId="182" fontId="4" fillId="6" borderId="17" xfId="0" applyNumberFormat="1" applyFont="1" applyFill="1" applyBorder="1" applyAlignment="1">
      <alignment horizontal="right" vertical="center" shrinkToFit="1"/>
    </xf>
    <xf numFmtId="181" fontId="4" fillId="6" borderId="17" xfId="0" applyNumberFormat="1" applyFont="1" applyFill="1" applyBorder="1" applyAlignment="1">
      <alignment horizontal="right" vertical="center" shrinkToFit="1"/>
    </xf>
    <xf numFmtId="0" fontId="4" fillId="2" borderId="13" xfId="0" applyFont="1" applyFill="1" applyBorder="1" applyAlignment="1">
      <alignment vertical="center" shrinkToFit="1"/>
    </xf>
    <xf numFmtId="0" fontId="4" fillId="4" borderId="13"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182" fontId="4" fillId="4" borderId="17" xfId="0" applyNumberFormat="1" applyFont="1" applyFill="1" applyBorder="1" applyAlignment="1" applyProtection="1">
      <alignment horizontal="right" vertical="center" shrinkToFit="1"/>
      <protection locked="0"/>
    </xf>
    <xf numFmtId="0" fontId="4" fillId="6" borderId="15" xfId="0" applyFont="1" applyFill="1" applyBorder="1" applyAlignment="1" applyProtection="1">
      <alignment horizontal="center" vertical="center" shrinkToFit="1"/>
      <protection locked="0"/>
    </xf>
    <xf numFmtId="0" fontId="4" fillId="6" borderId="16" xfId="0" applyFont="1" applyFill="1" applyBorder="1" applyAlignment="1" applyProtection="1">
      <alignment horizontal="center" vertical="center" shrinkToFit="1"/>
      <protection locked="0"/>
    </xf>
    <xf numFmtId="182" fontId="4" fillId="6" borderId="17" xfId="0" applyNumberFormat="1" applyFont="1" applyFill="1" applyBorder="1" applyAlignment="1" applyProtection="1">
      <alignment horizontal="right" vertical="center" shrinkToFit="1"/>
      <protection locked="0"/>
    </xf>
    <xf numFmtId="181" fontId="4" fillId="6" borderId="17" xfId="0" applyNumberFormat="1" applyFont="1" applyFill="1" applyBorder="1" applyAlignment="1" applyProtection="1">
      <alignment horizontal="right" vertical="center" shrinkToFit="1"/>
      <protection locked="0"/>
    </xf>
    <xf numFmtId="0" fontId="4" fillId="0" borderId="3" xfId="0" applyFont="1" applyBorder="1">
      <alignment vertical="center"/>
    </xf>
    <xf numFmtId="0" fontId="4" fillId="0" borderId="37" xfId="0" applyFont="1" applyBorder="1">
      <alignment vertical="center"/>
    </xf>
    <xf numFmtId="0" fontId="4" fillId="0" borderId="27" xfId="0" applyFont="1" applyBorder="1">
      <alignment vertical="center"/>
    </xf>
    <xf numFmtId="0" fontId="4" fillId="4" borderId="17" xfId="0" applyFont="1" applyFill="1" applyBorder="1" applyAlignment="1" applyProtection="1">
      <alignment horizontal="center" vertical="center" shrinkToFit="1"/>
      <protection locked="0"/>
    </xf>
    <xf numFmtId="177" fontId="4" fillId="6" borderId="19" xfId="0" applyNumberFormat="1" applyFont="1" applyFill="1" applyBorder="1" applyAlignment="1" applyProtection="1">
      <alignment horizontal="center" vertical="center" shrinkToFit="1"/>
      <protection locked="0"/>
    </xf>
    <xf numFmtId="2" fontId="4" fillId="0" borderId="13" xfId="0" applyNumberFormat="1" applyFont="1" applyBorder="1">
      <alignment vertical="center"/>
    </xf>
    <xf numFmtId="2" fontId="4" fillId="0" borderId="0" xfId="0" applyNumberFormat="1" applyFont="1">
      <alignment vertical="center"/>
    </xf>
    <xf numFmtId="0" fontId="4" fillId="0" borderId="6" xfId="0" applyFont="1" applyBorder="1">
      <alignment vertical="center"/>
    </xf>
    <xf numFmtId="0" fontId="4" fillId="0" borderId="38" xfId="0" applyFont="1" applyBorder="1">
      <alignment vertical="center"/>
    </xf>
    <xf numFmtId="0" fontId="4" fillId="0" borderId="34" xfId="0" applyFont="1" applyBorder="1">
      <alignment vertical="center"/>
    </xf>
    <xf numFmtId="0" fontId="4" fillId="0" borderId="26" xfId="0" applyFont="1" applyBorder="1" applyAlignment="1">
      <alignment horizontal="center" vertical="center"/>
    </xf>
    <xf numFmtId="0" fontId="4" fillId="0" borderId="36" xfId="0" applyFont="1" applyBorder="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41" xfId="0" applyFont="1" applyBorder="1">
      <alignment vertical="center"/>
    </xf>
    <xf numFmtId="56" fontId="4" fillId="0" borderId="34" xfId="0" applyNumberFormat="1" applyFont="1" applyBorder="1">
      <alignment vertical="center"/>
    </xf>
    <xf numFmtId="0" fontId="4" fillId="0" borderId="1" xfId="0" applyFont="1" applyBorder="1">
      <alignment vertical="center"/>
    </xf>
    <xf numFmtId="0" fontId="4" fillId="0" borderId="28" xfId="0" applyFont="1" applyBorder="1">
      <alignment vertical="center"/>
    </xf>
    <xf numFmtId="0" fontId="0" fillId="2" borderId="3" xfId="0" applyFill="1" applyBorder="1" applyAlignment="1">
      <alignment horizontal="center" vertical="center"/>
    </xf>
    <xf numFmtId="184" fontId="0" fillId="0" borderId="0" xfId="0" applyNumberFormat="1">
      <alignment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13" xfId="0" applyFill="1" applyBorder="1" applyAlignment="1">
      <alignment horizontal="center" vertical="center"/>
    </xf>
    <xf numFmtId="0" fontId="27" fillId="0" borderId="0" xfId="0" applyFont="1" applyAlignment="1">
      <alignment horizontal="center" vertical="center"/>
    </xf>
    <xf numFmtId="0" fontId="0" fillId="7" borderId="13" xfId="0" applyFill="1" applyBorder="1" applyAlignment="1">
      <alignment horizontal="right" vertical="center"/>
    </xf>
    <xf numFmtId="0" fontId="0" fillId="7" borderId="13" xfId="0" applyFill="1" applyBorder="1" applyAlignment="1">
      <alignment horizontal="center" vertical="center"/>
    </xf>
    <xf numFmtId="0" fontId="0" fillId="2" borderId="13" xfId="0" applyFill="1" applyBorder="1" applyAlignment="1">
      <alignment horizontal="right" vertical="center"/>
    </xf>
    <xf numFmtId="0" fontId="26" fillId="0" borderId="0" xfId="0" applyFont="1" applyAlignment="1">
      <alignment horizontal="center" vertical="center" wrapText="1"/>
    </xf>
    <xf numFmtId="0" fontId="0" fillId="0" borderId="0" xfId="0"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2" borderId="13" xfId="0" applyFill="1" applyBorder="1">
      <alignment vertical="center"/>
    </xf>
    <xf numFmtId="0" fontId="0" fillId="4" borderId="13" xfId="0" applyFill="1" applyBorder="1" applyAlignment="1" applyProtection="1">
      <alignment horizontal="center" vertical="center"/>
      <protection locked="0"/>
    </xf>
    <xf numFmtId="0" fontId="0" fillId="0" borderId="27" xfId="0" applyBorder="1">
      <alignment vertical="center"/>
    </xf>
    <xf numFmtId="0" fontId="0" fillId="8" borderId="0" xfId="0" applyFill="1">
      <alignment vertical="center"/>
    </xf>
    <xf numFmtId="180" fontId="0" fillId="0" borderId="0" xfId="0" applyNumberFormat="1" applyAlignment="1">
      <alignment horizontal="center" vertical="center"/>
    </xf>
    <xf numFmtId="2" fontId="0" fillId="0" borderId="0" xfId="0" applyNumberFormat="1">
      <alignment vertical="center"/>
    </xf>
    <xf numFmtId="0" fontId="0" fillId="2" borderId="42" xfId="0" applyFill="1" applyBorder="1" applyAlignment="1">
      <alignment vertical="top" shrinkToFit="1"/>
    </xf>
    <xf numFmtId="0" fontId="0" fillId="2" borderId="33" xfId="0" applyFill="1" applyBorder="1" applyAlignment="1">
      <alignment horizontal="center" vertical="center" shrinkToFit="1"/>
    </xf>
    <xf numFmtId="0" fontId="0" fillId="4" borderId="13" xfId="0" applyFill="1" applyBorder="1" applyAlignment="1" applyProtection="1">
      <alignment horizontal="center" vertical="center" shrinkToFit="1"/>
      <protection locked="0"/>
    </xf>
    <xf numFmtId="0" fontId="0" fillId="2" borderId="51" xfId="0" applyFill="1" applyBorder="1" applyAlignment="1">
      <alignment horizontal="center" vertical="center" shrinkToFit="1"/>
    </xf>
    <xf numFmtId="176" fontId="0" fillId="2" borderId="9" xfId="0" applyNumberFormat="1" applyFill="1" applyBorder="1">
      <alignment vertical="center"/>
    </xf>
    <xf numFmtId="176" fontId="0" fillId="2" borderId="10" xfId="0" applyNumberFormat="1" applyFill="1" applyBorder="1">
      <alignment vertical="center"/>
    </xf>
    <xf numFmtId="176" fontId="0" fillId="2" borderId="11" xfId="0" applyNumberFormat="1" applyFill="1" applyBorder="1">
      <alignment vertical="center"/>
    </xf>
    <xf numFmtId="0" fontId="0" fillId="7" borderId="15" xfId="0" applyFill="1" applyBorder="1" applyAlignment="1">
      <alignment horizontal="center" vertical="center" shrinkToFit="1"/>
    </xf>
    <xf numFmtId="0" fontId="4" fillId="7" borderId="17" xfId="0" applyFont="1" applyFill="1" applyBorder="1" applyAlignment="1">
      <alignment horizontal="center" vertical="center" shrinkToFit="1"/>
    </xf>
    <xf numFmtId="181" fontId="0" fillId="6" borderId="13" xfId="0" applyNumberFormat="1" applyFill="1" applyBorder="1">
      <alignment vertical="center"/>
    </xf>
    <xf numFmtId="185" fontId="0" fillId="6" borderId="59" xfId="0" applyNumberFormat="1" applyFill="1" applyBorder="1" applyProtection="1">
      <alignment vertical="center"/>
      <protection locked="0"/>
    </xf>
    <xf numFmtId="181" fontId="0" fillId="6" borderId="13" xfId="0" applyNumberFormat="1" applyFill="1" applyBorder="1" applyProtection="1">
      <alignment vertical="center"/>
      <protection locked="0"/>
    </xf>
    <xf numFmtId="176" fontId="4" fillId="2" borderId="27" xfId="0" applyNumberFormat="1" applyFont="1" applyFill="1" applyBorder="1" applyAlignment="1">
      <alignment vertical="center" shrinkToFit="1"/>
    </xf>
    <xf numFmtId="176" fontId="4" fillId="2" borderId="34" xfId="0" applyNumberFormat="1" applyFont="1" applyFill="1" applyBorder="1" applyAlignment="1">
      <alignment vertical="center" shrinkToFit="1"/>
    </xf>
    <xf numFmtId="176" fontId="4" fillId="2" borderId="28" xfId="0" applyNumberFormat="1" applyFont="1" applyFill="1" applyBorder="1" applyAlignment="1">
      <alignment vertical="center" shrinkToFit="1"/>
    </xf>
    <xf numFmtId="0" fontId="28" fillId="0" borderId="0" xfId="0" applyFont="1">
      <alignment vertical="center"/>
    </xf>
    <xf numFmtId="0" fontId="24" fillId="0" borderId="0" xfId="2" applyFont="1" applyAlignment="1">
      <alignment vertical="center"/>
    </xf>
    <xf numFmtId="0" fontId="29" fillId="0" borderId="0" xfId="0" applyFont="1">
      <alignment vertical="center"/>
    </xf>
    <xf numFmtId="0" fontId="26" fillId="0" borderId="4" xfId="0" applyFont="1" applyBorder="1" applyAlignment="1">
      <alignment vertical="center" wrapText="1" shrinkToFit="1"/>
    </xf>
    <xf numFmtId="0" fontId="26" fillId="0" borderId="0" xfId="0" applyFont="1" applyAlignment="1">
      <alignment vertical="center" wrapText="1" shrinkToFit="1"/>
    </xf>
    <xf numFmtId="0" fontId="0" fillId="0" borderId="13"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4" fillId="2" borderId="8" xfId="0" applyFont="1" applyFill="1" applyBorder="1" applyAlignment="1">
      <alignment horizontal="center" vertical="center" shrinkToFit="1"/>
    </xf>
    <xf numFmtId="0" fontId="4" fillId="6" borderId="33" xfId="0" applyFont="1" applyFill="1" applyBorder="1" applyAlignment="1">
      <alignment horizontal="center" vertical="center" shrinkToFit="1"/>
    </xf>
    <xf numFmtId="0" fontId="4" fillId="6" borderId="42" xfId="0" applyFont="1" applyFill="1" applyBorder="1" applyAlignment="1">
      <alignment horizontal="center" vertical="center" shrinkToFit="1"/>
    </xf>
    <xf numFmtId="0" fontId="0" fillId="2" borderId="33" xfId="0" applyFill="1" applyBorder="1" applyAlignment="1">
      <alignment horizontal="center" vertical="top" wrapText="1" shrinkToFit="1"/>
    </xf>
    <xf numFmtId="0" fontId="0" fillId="2" borderId="51" xfId="0" applyFill="1" applyBorder="1" applyAlignment="1">
      <alignment horizontal="center" vertical="top" wrapText="1" shrinkToFit="1"/>
    </xf>
    <xf numFmtId="0" fontId="4" fillId="0" borderId="13" xfId="0" applyFont="1" applyBorder="1" applyAlignment="1">
      <alignment horizontal="center" vertical="center"/>
    </xf>
    <xf numFmtId="0" fontId="0" fillId="6" borderId="8" xfId="0" applyFill="1" applyBorder="1" applyAlignment="1">
      <alignment horizontal="center" vertical="center" shrinkToFit="1"/>
    </xf>
    <xf numFmtId="0" fontId="4" fillId="6" borderId="8" xfId="0" applyFont="1" applyFill="1" applyBorder="1" applyAlignment="1">
      <alignment horizontal="center" vertical="center" shrinkToFit="1"/>
    </xf>
    <xf numFmtId="0" fontId="4" fillId="6" borderId="35" xfId="0" applyFont="1" applyFill="1" applyBorder="1" applyAlignment="1">
      <alignment horizontal="center" vertical="center" shrinkToFit="1"/>
    </xf>
    <xf numFmtId="0" fontId="0" fillId="6" borderId="26" xfId="0" applyFill="1" applyBorder="1" applyAlignment="1">
      <alignment horizontal="center" vertical="center" shrinkToFit="1"/>
    </xf>
    <xf numFmtId="0" fontId="0" fillId="6" borderId="9" xfId="0" applyFill="1" applyBorder="1" applyAlignment="1">
      <alignment horizontal="center" vertical="center" shrinkToFit="1"/>
    </xf>
    <xf numFmtId="0" fontId="4" fillId="6" borderId="26" xfId="0" applyFont="1" applyFill="1" applyBorder="1" applyAlignment="1" applyProtection="1">
      <alignment horizontal="center" vertical="center" shrinkToFit="1"/>
      <protection locked="0"/>
    </xf>
    <xf numFmtId="0" fontId="4" fillId="6" borderId="9" xfId="0" applyFont="1" applyFill="1" applyBorder="1" applyAlignment="1" applyProtection="1">
      <alignment horizontal="center" vertical="center" shrinkToFit="1"/>
      <protection locked="0"/>
    </xf>
    <xf numFmtId="0" fontId="0" fillId="2" borderId="39" xfId="0" applyFill="1" applyBorder="1" applyAlignment="1">
      <alignment horizontal="center" vertical="center" shrinkToFit="1"/>
    </xf>
    <xf numFmtId="0" fontId="0" fillId="2" borderId="10" xfId="0" applyFill="1" applyBorder="1" applyAlignment="1">
      <alignment horizontal="center" vertical="center" shrinkToFit="1"/>
    </xf>
    <xf numFmtId="0" fontId="0" fillId="4" borderId="39" xfId="0" applyFill="1" applyBorder="1" applyAlignment="1" applyProtection="1">
      <alignment horizontal="center" vertical="center" shrinkToFit="1"/>
      <protection locked="0"/>
    </xf>
    <xf numFmtId="0" fontId="4" fillId="4" borderId="31" xfId="0" applyFont="1" applyFill="1" applyBorder="1" applyAlignment="1" applyProtection="1">
      <alignment horizontal="center" vertical="center" shrinkToFit="1"/>
      <protection locked="0"/>
    </xf>
    <xf numFmtId="0" fontId="4" fillId="4" borderId="10" xfId="0" applyFont="1" applyFill="1" applyBorder="1" applyAlignment="1" applyProtection="1">
      <alignment horizontal="center" vertical="center" shrinkToFit="1"/>
      <protection locked="0"/>
    </xf>
    <xf numFmtId="0" fontId="4" fillId="2" borderId="33"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0" fillId="2" borderId="13" xfId="0"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3" xfId="0" applyFont="1" applyFill="1" applyBorder="1" applyAlignment="1">
      <alignment horizontal="center" vertical="center" textRotation="255" shrinkToFit="1"/>
    </xf>
    <xf numFmtId="0" fontId="4" fillId="2" borderId="3"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6" borderId="20" xfId="0" applyFont="1" applyFill="1" applyBorder="1" applyAlignment="1" applyProtection="1">
      <alignment horizontal="center" vertical="center" shrinkToFit="1"/>
      <protection locked="0"/>
    </xf>
    <xf numFmtId="0" fontId="4" fillId="6" borderId="11" xfId="0" applyFont="1" applyFill="1" applyBorder="1" applyAlignment="1" applyProtection="1">
      <alignment horizontal="center" vertical="center" shrinkToFit="1"/>
      <protection locked="0"/>
    </xf>
    <xf numFmtId="0" fontId="0" fillId="6" borderId="20"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39" xfId="0" applyFill="1" applyBorder="1" applyAlignment="1" applyProtection="1">
      <alignment horizontal="center" vertical="center" shrinkToFit="1"/>
      <protection locked="0"/>
    </xf>
    <xf numFmtId="0" fontId="4" fillId="6" borderId="31" xfId="0" applyFont="1" applyFill="1" applyBorder="1" applyAlignment="1" applyProtection="1">
      <alignment horizontal="center" vertical="center" shrinkToFit="1"/>
      <protection locked="0"/>
    </xf>
    <xf numFmtId="0" fontId="4" fillId="6" borderId="10" xfId="0" applyFont="1" applyFill="1" applyBorder="1" applyAlignment="1" applyProtection="1">
      <alignment horizontal="center" vertical="center" shrinkToFit="1"/>
      <protection locked="0"/>
    </xf>
    <xf numFmtId="183" fontId="4" fillId="6" borderId="20" xfId="0" applyNumberFormat="1" applyFont="1" applyFill="1" applyBorder="1" applyAlignment="1">
      <alignment horizontal="right" vertical="center"/>
    </xf>
    <xf numFmtId="183" fontId="0" fillId="6" borderId="11" xfId="0" applyNumberFormat="1" applyFill="1" applyBorder="1" applyAlignment="1">
      <alignment horizontal="right" vertical="center"/>
    </xf>
    <xf numFmtId="0" fontId="0" fillId="2" borderId="26" xfId="0" applyFill="1" applyBorder="1" applyAlignment="1">
      <alignment horizontal="center" vertical="center" shrinkToFit="1"/>
    </xf>
    <xf numFmtId="0" fontId="4" fillId="2" borderId="9" xfId="0" applyFont="1" applyFill="1" applyBorder="1" applyAlignment="1">
      <alignment horizontal="center" vertical="center" shrinkToFit="1"/>
    </xf>
    <xf numFmtId="0" fontId="0" fillId="4" borderId="20" xfId="0" applyFill="1" applyBorder="1" applyAlignment="1" applyProtection="1">
      <alignment horizontal="center" vertical="center" shrinkToFit="1"/>
      <protection locked="0"/>
    </xf>
    <xf numFmtId="0" fontId="4" fillId="4" borderId="11" xfId="0" applyFont="1" applyFill="1" applyBorder="1" applyAlignment="1" applyProtection="1">
      <alignment horizontal="center" vertical="center" shrinkToFit="1"/>
      <protection locked="0"/>
    </xf>
    <xf numFmtId="0" fontId="0" fillId="6" borderId="26" xfId="0" applyFill="1" applyBorder="1">
      <alignment vertical="center"/>
    </xf>
    <xf numFmtId="0" fontId="0" fillId="6" borderId="9" xfId="0" applyFill="1" applyBorder="1">
      <alignment vertical="center"/>
    </xf>
    <xf numFmtId="0" fontId="0" fillId="4" borderId="26" xfId="0" applyFill="1" applyBorder="1" applyAlignment="1" applyProtection="1">
      <alignment horizontal="center" vertical="center" shrinkToFit="1"/>
      <protection locked="0"/>
    </xf>
    <xf numFmtId="0" fontId="4" fillId="4" borderId="50"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8" fillId="2" borderId="13" xfId="0" applyFont="1" applyFill="1" applyBorder="1" applyAlignment="1">
      <alignment horizontal="center" vertical="center" shrinkToFit="1"/>
    </xf>
    <xf numFmtId="0" fontId="19" fillId="0" borderId="4" xfId="0" applyFont="1" applyBorder="1" applyAlignment="1">
      <alignment horizontal="center" vertical="center" wrapText="1" shrinkToFit="1"/>
    </xf>
    <xf numFmtId="0" fontId="19" fillId="0" borderId="0" xfId="0" applyFont="1" applyAlignment="1">
      <alignment horizontal="center" vertical="center" wrapText="1" shrinkToFit="1"/>
    </xf>
    <xf numFmtId="0" fontId="20" fillId="0" borderId="0" xfId="0" applyFont="1">
      <alignment vertical="center"/>
    </xf>
    <xf numFmtId="0" fontId="19" fillId="0" borderId="5"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20" fillId="0" borderId="14" xfId="0" applyFont="1" applyBorder="1">
      <alignment vertical="center"/>
    </xf>
    <xf numFmtId="0" fontId="0" fillId="2" borderId="46" xfId="0"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0" fillId="2" borderId="20" xfId="0"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4" borderId="20"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shrinkToFit="1"/>
      <protection locked="0"/>
    </xf>
    <xf numFmtId="5" fontId="10" fillId="2" borderId="33" xfId="0" applyNumberFormat="1" applyFont="1" applyFill="1" applyBorder="1" applyAlignment="1">
      <alignment horizontal="center" vertical="center" shrinkToFit="1"/>
    </xf>
    <xf numFmtId="0" fontId="0" fillId="2" borderId="48" xfId="0" applyFill="1" applyBorder="1" applyAlignment="1">
      <alignment horizontal="center" vertical="center" shrinkToFit="1"/>
    </xf>
    <xf numFmtId="0" fontId="4" fillId="2" borderId="49" xfId="0" applyFont="1" applyFill="1" applyBorder="1" applyAlignment="1">
      <alignment horizontal="center" vertical="center" shrinkToFit="1"/>
    </xf>
    <xf numFmtId="0" fontId="0" fillId="2" borderId="44" xfId="0" applyFill="1" applyBorder="1" applyAlignment="1">
      <alignment horizontal="center" vertical="center" shrinkToFit="1"/>
    </xf>
    <xf numFmtId="0" fontId="4" fillId="2" borderId="45" xfId="0" applyFont="1" applyFill="1" applyBorder="1" applyAlignment="1">
      <alignment horizontal="center" vertical="center" shrinkToFit="1"/>
    </xf>
    <xf numFmtId="14" fontId="0" fillId="2" borderId="26" xfId="0" applyNumberFormat="1" applyFill="1" applyBorder="1" applyAlignment="1">
      <alignment horizontal="center" vertical="center" shrinkToFit="1"/>
    </xf>
    <xf numFmtId="14" fontId="4" fillId="2" borderId="9" xfId="0" applyNumberFormat="1" applyFont="1" applyFill="1" applyBorder="1" applyAlignment="1">
      <alignment horizontal="center" vertical="center" shrinkToFit="1"/>
    </xf>
    <xf numFmtId="0" fontId="0" fillId="2" borderId="13" xfId="0" applyFill="1" applyBorder="1" applyAlignment="1">
      <alignment horizontal="center" vertical="center"/>
    </xf>
    <xf numFmtId="0" fontId="0" fillId="4" borderId="18" xfId="0" applyFill="1" applyBorder="1" applyAlignment="1" applyProtection="1">
      <alignment horizontal="center" vertical="center" wrapText="1"/>
      <protection locked="0"/>
    </xf>
    <xf numFmtId="0" fontId="0" fillId="4" borderId="19" xfId="0" applyFill="1" applyBorder="1" applyAlignment="1" applyProtection="1">
      <alignment horizontal="center" vertical="center"/>
      <protection locked="0"/>
    </xf>
    <xf numFmtId="0" fontId="0" fillId="4" borderId="43"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2" borderId="9" xfId="0" applyFill="1" applyBorder="1" applyAlignment="1">
      <alignment horizontal="center" vertical="center" shrinkToFit="1"/>
    </xf>
    <xf numFmtId="14" fontId="0" fillId="2" borderId="9" xfId="0" applyNumberFormat="1"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33" xfId="0" applyFill="1" applyBorder="1" applyAlignment="1">
      <alignment horizontal="center" vertical="center" wrapText="1"/>
    </xf>
    <xf numFmtId="0" fontId="0" fillId="2" borderId="51" xfId="0" applyFill="1" applyBorder="1" applyAlignment="1">
      <alignment horizontal="center" vertical="center"/>
    </xf>
    <xf numFmtId="0" fontId="0" fillId="2" borderId="42" xfId="0" applyFill="1" applyBorder="1" applyAlignment="1">
      <alignment horizontal="center" vertical="center"/>
    </xf>
    <xf numFmtId="14" fontId="0" fillId="2" borderId="39" xfId="0" applyNumberFormat="1" applyFill="1" applyBorder="1" applyAlignment="1">
      <alignment horizontal="center" vertical="center" shrinkToFit="1"/>
    </xf>
    <xf numFmtId="14" fontId="0" fillId="2" borderId="10" xfId="0" applyNumberFormat="1"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11" xfId="0" applyFill="1" applyBorder="1" applyAlignment="1">
      <alignment horizontal="center" vertical="center" shrinkToFit="1"/>
    </xf>
    <xf numFmtId="14" fontId="0" fillId="2" borderId="20" xfId="0" applyNumberFormat="1" applyFill="1" applyBorder="1" applyAlignment="1">
      <alignment horizontal="center" vertical="center" shrinkToFit="1"/>
    </xf>
    <xf numFmtId="14" fontId="0" fillId="2" borderId="11" xfId="0" applyNumberFormat="1" applyFill="1" applyBorder="1" applyAlignment="1">
      <alignment horizontal="center" vertical="center" shrinkToFit="1"/>
    </xf>
    <xf numFmtId="0" fontId="0" fillId="2" borderId="32" xfId="0" applyFill="1" applyBorder="1" applyAlignment="1">
      <alignment horizontal="center" vertical="center" shrinkToFit="1"/>
    </xf>
    <xf numFmtId="0" fontId="0" fillId="2" borderId="13" xfId="0" applyFill="1" applyBorder="1" applyAlignment="1">
      <alignment horizontal="center" vertical="center" textRotation="255"/>
    </xf>
    <xf numFmtId="0" fontId="31" fillId="2" borderId="13" xfId="0" applyFont="1" applyFill="1" applyBorder="1" applyAlignment="1">
      <alignment horizontal="center" vertical="center" wrapText="1"/>
    </xf>
    <xf numFmtId="0" fontId="31" fillId="2" borderId="13" xfId="0" applyFont="1" applyFill="1" applyBorder="1" applyAlignment="1">
      <alignment horizontal="center" vertical="center"/>
    </xf>
    <xf numFmtId="0" fontId="0" fillId="6" borderId="13" xfId="0" applyFill="1" applyBorder="1" applyAlignment="1">
      <alignment horizontal="center" vertical="center"/>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0" fillId="6" borderId="18" xfId="0" applyFill="1" applyBorder="1" applyAlignment="1" applyProtection="1">
      <alignment horizontal="center" vertical="center"/>
      <protection locked="0"/>
    </xf>
    <xf numFmtId="0" fontId="0" fillId="6" borderId="43" xfId="0" applyFill="1" applyBorder="1" applyAlignment="1" applyProtection="1">
      <alignment horizontal="center" vertical="center"/>
      <protection locked="0"/>
    </xf>
    <xf numFmtId="0" fontId="0" fillId="7" borderId="13" xfId="0" applyFill="1" applyBorder="1" applyAlignment="1">
      <alignment horizontal="center" vertical="center"/>
    </xf>
    <xf numFmtId="0" fontId="0" fillId="4" borderId="13" xfId="0" applyFill="1" applyBorder="1" applyAlignment="1">
      <alignment horizontal="center" vertical="center"/>
    </xf>
    <xf numFmtId="0" fontId="30" fillId="0" borderId="7" xfId="0" applyFont="1" applyBorder="1" applyAlignment="1">
      <alignment horizontal="center" vertical="center" wrapText="1" shrinkToFit="1"/>
    </xf>
    <xf numFmtId="0" fontId="30" fillId="0" borderId="4" xfId="0" applyFont="1" applyBorder="1" applyAlignment="1">
      <alignment horizontal="center" vertical="center" wrapText="1" shrinkToFit="1"/>
    </xf>
    <xf numFmtId="0" fontId="30" fillId="0" borderId="52" xfId="0" applyFont="1" applyBorder="1" applyAlignment="1">
      <alignment horizontal="center" vertical="center" wrapText="1" shrinkToFit="1"/>
    </xf>
    <xf numFmtId="0" fontId="30" fillId="0" borderId="0" xfId="0" applyFont="1" applyAlignment="1">
      <alignment horizontal="center" vertical="center" wrapText="1" shrinkToFit="1"/>
    </xf>
    <xf numFmtId="0" fontId="0" fillId="0" borderId="0" xfId="0" applyAlignment="1">
      <alignment horizontal="center" vertical="center" shrinkToFit="1"/>
    </xf>
    <xf numFmtId="181" fontId="0" fillId="0" borderId="0" xfId="0" applyNumberFormat="1" applyAlignment="1">
      <alignment horizontal="center" vertical="center" shrinkToFit="1"/>
    </xf>
    <xf numFmtId="0" fontId="0" fillId="0" borderId="0" xfId="0" applyAlignment="1">
      <alignment vertical="center" shrinkToFit="1"/>
    </xf>
    <xf numFmtId="14" fontId="0" fillId="0" borderId="0" xfId="0" applyNumberForma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43" xfId="0" applyBorder="1" applyAlignment="1">
      <alignment horizontal="center" vertical="center" shrinkToFit="1"/>
    </xf>
    <xf numFmtId="0" fontId="0" fillId="0" borderId="13" xfId="0" applyBorder="1" applyAlignment="1">
      <alignment vertical="center" shrinkToFit="1"/>
    </xf>
    <xf numFmtId="5" fontId="0" fillId="0" borderId="13" xfId="0" applyNumberFormat="1" applyBorder="1" applyAlignment="1">
      <alignment vertical="center" shrinkToFit="1"/>
    </xf>
    <xf numFmtId="0" fontId="11" fillId="0" borderId="13" xfId="2" applyFont="1" applyBorder="1" applyAlignment="1">
      <alignment horizontal="center" vertical="center"/>
    </xf>
    <xf numFmtId="0" fontId="11" fillId="0" borderId="18" xfId="2" applyFont="1" applyBorder="1" applyAlignment="1">
      <alignment horizontal="center" vertical="center"/>
    </xf>
    <xf numFmtId="0" fontId="11" fillId="0" borderId="43" xfId="2" applyFont="1" applyBorder="1" applyAlignment="1">
      <alignment horizontal="center" vertical="center"/>
    </xf>
    <xf numFmtId="0" fontId="23" fillId="0" borderId="0" xfId="2" applyFont="1" applyAlignment="1">
      <alignment horizontal="center"/>
    </xf>
    <xf numFmtId="0" fontId="11" fillId="0" borderId="56" xfId="2" applyFont="1" applyBorder="1" applyAlignment="1">
      <alignment horizontal="center" vertical="center"/>
    </xf>
    <xf numFmtId="0" fontId="11" fillId="0" borderId="57" xfId="2" applyFont="1" applyBorder="1" applyAlignment="1">
      <alignment horizontal="center" vertical="center"/>
    </xf>
    <xf numFmtId="0" fontId="11" fillId="0" borderId="58" xfId="2" applyFont="1" applyBorder="1" applyAlignment="1">
      <alignment horizontal="center" vertical="center"/>
    </xf>
    <xf numFmtId="0" fontId="11" fillId="0" borderId="33" xfId="2" applyFont="1" applyBorder="1" applyAlignment="1">
      <alignment horizontal="center" vertical="center"/>
    </xf>
    <xf numFmtId="0" fontId="11" fillId="0" borderId="42" xfId="2" applyFont="1" applyBorder="1" applyAlignment="1">
      <alignment horizontal="center" vertical="center"/>
    </xf>
    <xf numFmtId="0" fontId="11" fillId="0" borderId="5" xfId="2" applyFont="1" applyBorder="1" applyAlignment="1">
      <alignment horizontal="center" vertical="center"/>
    </xf>
    <xf numFmtId="0" fontId="11" fillId="0" borderId="55" xfId="2" applyFont="1"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xf>
  </cellXfs>
  <cellStyles count="3">
    <cellStyle name="通貨" xfId="1" builtinId="7"/>
    <cellStyle name="標準" xfId="0" builtinId="0"/>
    <cellStyle name="標準 2" xfId="2" xr:uid="{B62F28A3-4364-4ED2-A7DA-B8B5F2ADA73D}"/>
  </cellStyles>
  <dxfs count="0"/>
  <tableStyles count="0" defaultTableStyle="TableStyleMedium9" defaultPivotStyle="PivotStyleLight16"/>
  <colors>
    <mruColors>
      <color rgb="FFFFFFCC"/>
      <color rgb="FFCCFFCC"/>
      <color rgb="FFFFCCFF"/>
      <color rgb="FFFFCCCC"/>
      <color rgb="FFFF99CC"/>
      <color rgb="FF99FFCC"/>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4.&#33258;&#20027;&#20107;&#26989;\4-12.&#12473;&#12509;&#12540;&#12484;&#23569;&#24180;&#22243;\6.&#27700;&#27891;&#22823;&#20250;\R1&#27700;&#27891;\1.&#35201;&#38917;\R1&#30003;&#36796;&#29992;&#32025;.xlsx" TargetMode="External"/><Relationship Id="rId1" Type="http://schemas.openxmlformats.org/officeDocument/2006/relationships/externalLinkPath" Target="/4.&#33258;&#20027;&#20107;&#26989;/4-12.&#12473;&#12509;&#12540;&#12484;&#23569;&#24180;&#22243;/6.&#27700;&#27891;&#22823;&#20250;/R1&#27700;&#27891;/1.&#35201;&#38917;/R1&#30003;&#36796;&#29992;&#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手順・注意事項"/>
      <sheetName val="個人種目"/>
      <sheetName val="リレー種目"/>
      <sheetName val="Sheet2"/>
      <sheetName val="Sheet1"/>
      <sheetName val="エントリー確認"/>
      <sheetName val="男女混合リ個票"/>
      <sheetName val="レク個票"/>
      <sheetName val="補助役員"/>
    </sheetNames>
    <sheetDataSet>
      <sheetData sheetId="0"/>
      <sheetData sheetId="1"/>
      <sheetData sheetId="2">
        <row r="8">
          <cell r="B8" t="str">
            <v/>
          </cell>
          <cell r="E8"/>
          <cell r="F8"/>
          <cell r="H8"/>
          <cell r="K8"/>
          <cell r="M8"/>
        </row>
        <row r="9">
          <cell r="B9" t="str">
            <v/>
          </cell>
          <cell r="E9"/>
          <cell r="F9"/>
          <cell r="H9"/>
          <cell r="K9"/>
          <cell r="M9"/>
        </row>
        <row r="10">
          <cell r="B10" t="str">
            <v/>
          </cell>
          <cell r="E10"/>
          <cell r="F10"/>
          <cell r="H10"/>
          <cell r="K10"/>
          <cell r="M10"/>
        </row>
        <row r="11">
          <cell r="B11" t="str">
            <v/>
          </cell>
          <cell r="E11"/>
          <cell r="F11"/>
          <cell r="H11"/>
          <cell r="K11"/>
          <cell r="M11"/>
        </row>
        <row r="12">
          <cell r="B12" t="str">
            <v/>
          </cell>
          <cell r="E12"/>
          <cell r="F12"/>
          <cell r="H12"/>
          <cell r="K12"/>
          <cell r="M12"/>
        </row>
        <row r="13">
          <cell r="B13" t="str">
            <v/>
          </cell>
          <cell r="E13"/>
          <cell r="F13"/>
          <cell r="H13"/>
          <cell r="K13"/>
          <cell r="M13"/>
        </row>
        <row r="14">
          <cell r="B14" t="str">
            <v/>
          </cell>
          <cell r="E14"/>
          <cell r="F14"/>
          <cell r="H14"/>
          <cell r="K14"/>
          <cell r="M14"/>
        </row>
        <row r="15">
          <cell r="B15" t="str">
            <v/>
          </cell>
          <cell r="E15"/>
          <cell r="F15"/>
          <cell r="H15"/>
          <cell r="K15"/>
          <cell r="M15"/>
        </row>
        <row r="16">
          <cell r="B16" t="str">
            <v/>
          </cell>
          <cell r="E16"/>
          <cell r="F16"/>
          <cell r="H16"/>
          <cell r="K16"/>
          <cell r="M16"/>
        </row>
        <row r="17">
          <cell r="B17" t="str">
            <v/>
          </cell>
          <cell r="E17"/>
          <cell r="F17"/>
          <cell r="H17"/>
          <cell r="K17"/>
          <cell r="M17"/>
        </row>
        <row r="18">
          <cell r="B18" t="str">
            <v/>
          </cell>
          <cell r="E18"/>
          <cell r="F18"/>
          <cell r="H18"/>
          <cell r="K18"/>
          <cell r="M18"/>
        </row>
        <row r="19">
          <cell r="B19" t="str">
            <v/>
          </cell>
          <cell r="E19"/>
          <cell r="F19"/>
          <cell r="H19"/>
          <cell r="K19"/>
          <cell r="M19"/>
        </row>
        <row r="20">
          <cell r="B20" t="str">
            <v/>
          </cell>
          <cell r="E20"/>
          <cell r="F20"/>
          <cell r="H20"/>
          <cell r="K20"/>
          <cell r="M20"/>
        </row>
        <row r="21">
          <cell r="B21" t="str">
            <v/>
          </cell>
          <cell r="E21"/>
          <cell r="F21"/>
          <cell r="H21"/>
          <cell r="K21"/>
          <cell r="M21"/>
        </row>
        <row r="22">
          <cell r="B22" t="str">
            <v/>
          </cell>
          <cell r="E22"/>
          <cell r="F22"/>
          <cell r="H22"/>
          <cell r="K22"/>
          <cell r="M22"/>
        </row>
        <row r="23">
          <cell r="B23" t="str">
            <v/>
          </cell>
          <cell r="E23"/>
          <cell r="F23"/>
          <cell r="H23"/>
          <cell r="K23"/>
          <cell r="M23"/>
        </row>
        <row r="24">
          <cell r="B24" t="str">
            <v/>
          </cell>
          <cell r="E24"/>
          <cell r="F24"/>
          <cell r="H24"/>
          <cell r="K24"/>
          <cell r="M24"/>
        </row>
        <row r="25">
          <cell r="B25" t="str">
            <v/>
          </cell>
          <cell r="E25"/>
          <cell r="F25"/>
          <cell r="H25"/>
          <cell r="K25"/>
          <cell r="M25"/>
        </row>
        <row r="26">
          <cell r="B26" t="str">
            <v/>
          </cell>
          <cell r="E26"/>
          <cell r="F26"/>
          <cell r="H26"/>
          <cell r="K26"/>
          <cell r="M26"/>
        </row>
        <row r="27">
          <cell r="B27" t="str">
            <v/>
          </cell>
          <cell r="E27"/>
          <cell r="F27"/>
          <cell r="H27"/>
          <cell r="K27"/>
          <cell r="M27"/>
        </row>
        <row r="28">
          <cell r="B28" t="str">
            <v/>
          </cell>
          <cell r="E28"/>
          <cell r="F28"/>
          <cell r="H28"/>
          <cell r="K28"/>
          <cell r="M28"/>
        </row>
        <row r="29">
          <cell r="B29" t="str">
            <v/>
          </cell>
          <cell r="E29"/>
          <cell r="F29"/>
          <cell r="H29"/>
          <cell r="K29"/>
          <cell r="M29"/>
        </row>
        <row r="30">
          <cell r="B30" t="str">
            <v/>
          </cell>
          <cell r="E30"/>
          <cell r="F30"/>
          <cell r="H30"/>
          <cell r="K30"/>
          <cell r="M30"/>
        </row>
        <row r="31">
          <cell r="B31" t="str">
            <v/>
          </cell>
          <cell r="E31"/>
          <cell r="F31"/>
          <cell r="H31"/>
          <cell r="K31"/>
          <cell r="M31"/>
        </row>
        <row r="32">
          <cell r="B32" t="str">
            <v/>
          </cell>
          <cell r="E32"/>
          <cell r="F32"/>
          <cell r="H32"/>
          <cell r="K32"/>
          <cell r="M32"/>
        </row>
        <row r="33">
          <cell r="B33" t="str">
            <v/>
          </cell>
          <cell r="E33"/>
          <cell r="F33"/>
          <cell r="H33"/>
          <cell r="K33"/>
          <cell r="M33"/>
        </row>
        <row r="34">
          <cell r="B34" t="str">
            <v/>
          </cell>
          <cell r="E34"/>
          <cell r="F34"/>
          <cell r="H34"/>
          <cell r="K34"/>
          <cell r="M34"/>
        </row>
        <row r="35">
          <cell r="B35" t="str">
            <v/>
          </cell>
          <cell r="E35"/>
          <cell r="F35"/>
          <cell r="H35"/>
          <cell r="K35"/>
          <cell r="M35"/>
        </row>
        <row r="36">
          <cell r="B36" t="str">
            <v/>
          </cell>
          <cell r="E36"/>
          <cell r="F36"/>
          <cell r="H36"/>
          <cell r="K36"/>
          <cell r="M36"/>
        </row>
        <row r="37">
          <cell r="B37" t="str">
            <v/>
          </cell>
          <cell r="D37"/>
          <cell r="E37"/>
          <cell r="F37"/>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view="pageBreakPreview" topLeftCell="A7" zoomScale="80" zoomScaleNormal="100" zoomScaleSheetLayoutView="80" workbookViewId="0">
      <selection activeCell="A24" sqref="A24"/>
    </sheetView>
  </sheetViews>
  <sheetFormatPr defaultRowHeight="13.5" x14ac:dyDescent="0.15"/>
  <cols>
    <col min="1" max="1" width="22.875" customWidth="1"/>
    <col min="2" max="13" width="6.125" customWidth="1"/>
  </cols>
  <sheetData>
    <row r="1" spans="1:14" ht="28.5" x14ac:dyDescent="0.15">
      <c r="A1" s="182" t="s">
        <v>221</v>
      </c>
    </row>
    <row r="2" spans="1:14" ht="30.75" customHeight="1" x14ac:dyDescent="0.15">
      <c r="A2" s="62" t="s">
        <v>140</v>
      </c>
    </row>
    <row r="3" spans="1:14" ht="24" customHeight="1" x14ac:dyDescent="0.15">
      <c r="B3" s="185" t="s">
        <v>142</v>
      </c>
      <c r="C3" s="185"/>
      <c r="D3" s="185"/>
      <c r="E3" s="185"/>
      <c r="F3" s="185"/>
      <c r="G3" s="185" t="s">
        <v>132</v>
      </c>
      <c r="H3" s="185"/>
      <c r="I3" s="185"/>
      <c r="J3" s="185"/>
      <c r="K3" s="185" t="s">
        <v>133</v>
      </c>
      <c r="L3" s="306"/>
      <c r="M3" s="307"/>
      <c r="N3" s="186" t="s">
        <v>216</v>
      </c>
    </row>
    <row r="4" spans="1:14" ht="24" customHeight="1" x14ac:dyDescent="0.15">
      <c r="A4" s="36" t="s">
        <v>130</v>
      </c>
      <c r="B4" s="6" t="s">
        <v>145</v>
      </c>
      <c r="C4" s="6" t="s">
        <v>131</v>
      </c>
      <c r="D4" s="6" t="s">
        <v>134</v>
      </c>
      <c r="E4" s="6" t="s">
        <v>135</v>
      </c>
      <c r="F4" s="6" t="s">
        <v>143</v>
      </c>
      <c r="G4" s="6" t="s">
        <v>131</v>
      </c>
      <c r="H4" s="6" t="s">
        <v>134</v>
      </c>
      <c r="I4" s="6" t="s">
        <v>135</v>
      </c>
      <c r="J4" s="6" t="s">
        <v>143</v>
      </c>
      <c r="K4" s="6" t="s">
        <v>131</v>
      </c>
      <c r="L4" s="6" t="s">
        <v>135</v>
      </c>
      <c r="M4" s="66" t="s">
        <v>144</v>
      </c>
      <c r="N4" s="187"/>
    </row>
    <row r="5" spans="1:14" ht="24" customHeight="1" x14ac:dyDescent="0.15">
      <c r="A5" s="4" t="s">
        <v>146</v>
      </c>
      <c r="B5" s="6" t="s">
        <v>136</v>
      </c>
      <c r="C5" s="6" t="s">
        <v>136</v>
      </c>
      <c r="D5" s="6" t="s">
        <v>136</v>
      </c>
      <c r="E5" s="6" t="s">
        <v>136</v>
      </c>
      <c r="F5" s="6" t="s">
        <v>136</v>
      </c>
      <c r="G5" s="6" t="s">
        <v>136</v>
      </c>
      <c r="H5" s="6" t="s">
        <v>136</v>
      </c>
      <c r="I5" s="6" t="s">
        <v>136</v>
      </c>
      <c r="J5" s="6" t="s">
        <v>136</v>
      </c>
      <c r="K5" s="6"/>
      <c r="L5" s="6"/>
      <c r="M5" s="6" t="s">
        <v>136</v>
      </c>
      <c r="N5" s="4"/>
    </row>
    <row r="6" spans="1:14" ht="24" customHeight="1" x14ac:dyDescent="0.15">
      <c r="A6" s="4" t="s">
        <v>147</v>
      </c>
      <c r="B6" s="6" t="s">
        <v>136</v>
      </c>
      <c r="C6" s="6" t="s">
        <v>136</v>
      </c>
      <c r="D6" s="6" t="s">
        <v>136</v>
      </c>
      <c r="E6" s="6" t="s">
        <v>136</v>
      </c>
      <c r="F6" s="6" t="s">
        <v>136</v>
      </c>
      <c r="G6" s="6" t="s">
        <v>136</v>
      </c>
      <c r="H6" s="6" t="s">
        <v>136</v>
      </c>
      <c r="I6" s="6" t="s">
        <v>136</v>
      </c>
      <c r="J6" s="6" t="s">
        <v>136</v>
      </c>
      <c r="K6" s="6"/>
      <c r="L6" s="6"/>
      <c r="M6" s="6" t="s">
        <v>136</v>
      </c>
      <c r="N6" s="4"/>
    </row>
    <row r="7" spans="1:14" ht="23.25" customHeight="1" x14ac:dyDescent="0.15">
      <c r="A7" s="65" t="s">
        <v>169</v>
      </c>
      <c r="B7" s="6"/>
      <c r="C7" s="6" t="s">
        <v>136</v>
      </c>
      <c r="D7" s="6" t="s">
        <v>136</v>
      </c>
      <c r="E7" s="6" t="s">
        <v>136</v>
      </c>
      <c r="F7" s="6" t="s">
        <v>136</v>
      </c>
      <c r="G7" s="6" t="s">
        <v>136</v>
      </c>
      <c r="H7" s="6" t="s">
        <v>136</v>
      </c>
      <c r="I7" s="6" t="s">
        <v>136</v>
      </c>
      <c r="J7" s="6" t="s">
        <v>136</v>
      </c>
      <c r="K7" s="6"/>
      <c r="L7" s="6"/>
      <c r="M7" s="6" t="s">
        <v>136</v>
      </c>
      <c r="N7" s="4"/>
    </row>
    <row r="8" spans="1:14" ht="24" customHeight="1" x14ac:dyDescent="0.15">
      <c r="A8" s="4" t="s">
        <v>152</v>
      </c>
      <c r="B8" s="6"/>
      <c r="C8" s="6"/>
      <c r="D8" s="6"/>
      <c r="E8" s="6"/>
      <c r="F8" s="6"/>
      <c r="G8" s="6"/>
      <c r="H8" s="6"/>
      <c r="I8" s="6"/>
      <c r="J8" s="6"/>
      <c r="K8" s="6"/>
      <c r="L8" s="6"/>
      <c r="M8" s="6"/>
      <c r="N8" s="6" t="s">
        <v>136</v>
      </c>
    </row>
    <row r="9" spans="1:14" x14ac:dyDescent="0.15">
      <c r="C9" s="25"/>
    </row>
    <row r="11" spans="1:14" ht="18.75" x14ac:dyDescent="0.15">
      <c r="A11" s="59" t="s">
        <v>138</v>
      </c>
    </row>
    <row r="12" spans="1:14" ht="18.75" x14ac:dyDescent="0.15">
      <c r="A12" s="59" t="s">
        <v>137</v>
      </c>
    </row>
    <row r="13" spans="1:14" ht="18.75" x14ac:dyDescent="0.15">
      <c r="A13" s="59" t="s">
        <v>218</v>
      </c>
    </row>
    <row r="14" spans="1:14" ht="18.75" x14ac:dyDescent="0.15">
      <c r="A14" s="59" t="s">
        <v>154</v>
      </c>
    </row>
    <row r="15" spans="1:14" ht="18.75" x14ac:dyDescent="0.15">
      <c r="A15" s="59" t="s">
        <v>155</v>
      </c>
      <c r="I15" s="63"/>
    </row>
    <row r="16" spans="1:14" ht="17.25" x14ac:dyDescent="0.15">
      <c r="A16" s="74" t="s">
        <v>212</v>
      </c>
    </row>
    <row r="17" spans="1:9" ht="17.25" x14ac:dyDescent="0.15">
      <c r="H17" s="63" t="s">
        <v>167</v>
      </c>
    </row>
    <row r="18" spans="1:9" ht="14.25" x14ac:dyDescent="0.15">
      <c r="I18" s="64" t="s">
        <v>168</v>
      </c>
    </row>
    <row r="20" spans="1:9" ht="18.75" x14ac:dyDescent="0.15">
      <c r="A20" s="59" t="s">
        <v>139</v>
      </c>
    </row>
    <row r="21" spans="1:9" ht="18.75" x14ac:dyDescent="0.15">
      <c r="A21" s="59" t="s">
        <v>141</v>
      </c>
    </row>
    <row r="22" spans="1:9" ht="18.75" x14ac:dyDescent="0.15">
      <c r="A22" s="180" t="s">
        <v>222</v>
      </c>
    </row>
  </sheetData>
  <mergeCells count="4">
    <mergeCell ref="B3:F3"/>
    <mergeCell ref="K3:M3"/>
    <mergeCell ref="G3:J3"/>
    <mergeCell ref="N3:N4"/>
  </mergeCells>
  <phoneticPr fontId="5"/>
  <pageMargins left="0.7" right="0.7" top="0.75" bottom="0.75" header="0.3" footer="0.3"/>
  <pageSetup paperSize="9" scale="6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005A8-384D-4615-93F7-50B3598BB563}">
  <sheetPr>
    <pageSetUpPr fitToPage="1"/>
  </sheetPr>
  <dimension ref="A1:BZ639"/>
  <sheetViews>
    <sheetView view="pageBreakPreview" zoomScaleNormal="100" zoomScaleSheetLayoutView="100" workbookViewId="0">
      <selection activeCell="C10" sqref="C10"/>
    </sheetView>
  </sheetViews>
  <sheetFormatPr defaultColWidth="9" defaultRowHeight="13.5" x14ac:dyDescent="0.15"/>
  <cols>
    <col min="1" max="1" width="6.375" style="83" customWidth="1"/>
    <col min="2" max="2" width="9.25" style="83" customWidth="1"/>
    <col min="3" max="3" width="8" style="83" customWidth="1"/>
    <col min="4" max="4" width="8.5" style="83" customWidth="1"/>
    <col min="5" max="5" width="8" style="83" customWidth="1"/>
    <col min="6" max="6" width="5.25" style="83" customWidth="1"/>
    <col min="7" max="7" width="6" style="83" customWidth="1"/>
    <col min="8" max="9" width="5" style="83" customWidth="1"/>
    <col min="10" max="10" width="4.5" style="83" customWidth="1"/>
    <col min="11" max="11" width="6.75" style="83" customWidth="1"/>
    <col min="12" max="12" width="3.75" style="83" customWidth="1"/>
    <col min="13" max="13" width="9" style="83"/>
    <col min="14" max="14" width="6.25" style="83" customWidth="1"/>
    <col min="15" max="15" width="12.625" style="83" customWidth="1"/>
    <col min="16" max="17" width="6.625" style="83" customWidth="1"/>
    <col min="18" max="18" width="12.625" style="83" customWidth="1"/>
    <col min="19" max="20" width="6.625" style="83" customWidth="1"/>
    <col min="21" max="21" width="12.625" style="83" customWidth="1"/>
    <col min="22" max="23" width="6.625" style="83" customWidth="1"/>
    <col min="24" max="24" width="13.375" style="83" customWidth="1"/>
    <col min="25" max="25" width="8" style="83" customWidth="1"/>
    <col min="26" max="26" width="8.25" style="83" customWidth="1"/>
    <col min="27" max="27" width="9.375" style="83" customWidth="1"/>
    <col min="28" max="28" width="7.625" style="83" customWidth="1"/>
    <col min="29" max="29" width="8.25" style="83" customWidth="1"/>
    <col min="30" max="30" width="9.25" style="83" customWidth="1"/>
    <col min="31" max="31" width="7.625" style="83" customWidth="1"/>
    <col min="32" max="32" width="8.25" style="83" customWidth="1"/>
    <col min="33" max="33" width="8.875" style="83" customWidth="1"/>
    <col min="34" max="51" width="8.875" style="83" hidden="1" customWidth="1"/>
    <col min="52" max="52" width="11.5" style="83" hidden="1" customWidth="1"/>
    <col min="53" max="53" width="10.375" style="83" hidden="1" customWidth="1"/>
    <col min="54" max="55" width="12.125" style="83" hidden="1" customWidth="1"/>
    <col min="56" max="57" width="7.75" style="83" hidden="1" customWidth="1"/>
    <col min="58" max="60" width="13.375" style="83" hidden="1" customWidth="1"/>
    <col min="61" max="61" width="6.25" style="83" hidden="1" customWidth="1"/>
    <col min="62" max="62" width="9" style="83" hidden="1" customWidth="1"/>
    <col min="63" max="63" width="5.375" style="83" hidden="1" customWidth="1"/>
    <col min="64" max="64" width="13.375" style="83" hidden="1" customWidth="1"/>
    <col min="65" max="65" width="5.5" style="83" hidden="1" customWidth="1"/>
    <col min="66" max="67" width="5.625" style="83" hidden="1" customWidth="1"/>
    <col min="68" max="68" width="9.375" style="83" hidden="1" customWidth="1"/>
    <col min="69" max="78" width="9" style="83" hidden="1" customWidth="1"/>
    <col min="79" max="93" width="9" style="83" customWidth="1"/>
    <col min="94" max="16384" width="9" style="83"/>
  </cols>
  <sheetData>
    <row r="1" spans="1:78" ht="24.75" customHeight="1" x14ac:dyDescent="0.15">
      <c r="B1" t="s">
        <v>214</v>
      </c>
    </row>
    <row r="2" spans="1:78" ht="24.75" customHeight="1" x14ac:dyDescent="0.15">
      <c r="A2" s="249" t="s">
        <v>105</v>
      </c>
      <c r="B2" s="250"/>
      <c r="C2" s="229"/>
      <c r="D2" s="231"/>
      <c r="E2" s="251" t="s">
        <v>108</v>
      </c>
      <c r="F2" s="252"/>
      <c r="G2" s="229"/>
      <c r="H2" s="230"/>
      <c r="I2" s="230"/>
      <c r="J2" s="230"/>
      <c r="K2" s="230"/>
      <c r="L2" s="231"/>
      <c r="M2" s="223" t="s">
        <v>109</v>
      </c>
      <c r="N2" s="224"/>
      <c r="O2" s="229"/>
      <c r="P2" s="230"/>
      <c r="Q2" s="231"/>
      <c r="R2" s="81" t="s">
        <v>198</v>
      </c>
      <c r="S2" s="82">
        <f>BH6</f>
        <v>200</v>
      </c>
      <c r="T2" s="7">
        <f>+Q6</f>
        <v>0</v>
      </c>
      <c r="U2" s="8">
        <f>S2*T2</f>
        <v>0</v>
      </c>
      <c r="V2" s="232" t="s">
        <v>121</v>
      </c>
      <c r="W2" s="232"/>
      <c r="X2" s="233"/>
      <c r="Y2" s="234"/>
      <c r="Z2" s="234"/>
      <c r="AA2" s="235"/>
      <c r="AB2" s="235"/>
      <c r="AC2" s="235"/>
      <c r="AD2" s="235"/>
      <c r="AE2" s="235"/>
      <c r="AF2" s="235"/>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row>
    <row r="3" spans="1:78" ht="24.75" customHeight="1" x14ac:dyDescent="0.15">
      <c r="A3" s="239" t="s">
        <v>106</v>
      </c>
      <c r="B3" s="240"/>
      <c r="C3" s="203"/>
      <c r="D3" s="205"/>
      <c r="E3" s="201" t="s">
        <v>112</v>
      </c>
      <c r="F3" s="241"/>
      <c r="G3" s="203"/>
      <c r="H3" s="204"/>
      <c r="I3" s="204"/>
      <c r="J3" s="204"/>
      <c r="K3" s="204"/>
      <c r="L3" s="205"/>
      <c r="M3" s="242" t="s">
        <v>110</v>
      </c>
      <c r="N3" s="243"/>
      <c r="O3" s="244"/>
      <c r="P3" s="245"/>
      <c r="Q3" s="226"/>
      <c r="R3" s="81" t="s">
        <v>227</v>
      </c>
      <c r="S3" s="82">
        <f>BH7</f>
        <v>200</v>
      </c>
      <c r="T3" s="7">
        <f>+運動会!O5</f>
        <v>0</v>
      </c>
      <c r="U3" s="8">
        <f>S3*T3</f>
        <v>0</v>
      </c>
      <c r="V3" s="246">
        <f>+U2+U3</f>
        <v>0</v>
      </c>
      <c r="W3" s="246"/>
      <c r="X3" s="233"/>
      <c r="Y3" s="234"/>
      <c r="Z3" s="234"/>
      <c r="AA3" s="235"/>
      <c r="AB3" s="235"/>
      <c r="AC3" s="235"/>
      <c r="AD3" s="235"/>
      <c r="AE3" s="235"/>
      <c r="AF3" s="235"/>
    </row>
    <row r="4" spans="1:78" ht="24.75" customHeight="1" x14ac:dyDescent="0.15">
      <c r="A4" s="247" t="s">
        <v>107</v>
      </c>
      <c r="B4" s="248"/>
      <c r="C4" s="225"/>
      <c r="D4" s="226"/>
      <c r="E4" s="201" t="s">
        <v>113</v>
      </c>
      <c r="F4" s="202"/>
      <c r="G4" s="203"/>
      <c r="H4" s="204"/>
      <c r="I4" s="204"/>
      <c r="J4" s="204"/>
      <c r="K4" s="204"/>
      <c r="L4" s="205"/>
      <c r="M4" s="227"/>
      <c r="N4" s="228"/>
      <c r="O4" s="191" t="s">
        <v>226</v>
      </c>
      <c r="P4" s="84" t="s">
        <v>11</v>
      </c>
      <c r="Q4" s="85">
        <f>COUNTIF($F$10:$F$809,"男")</f>
        <v>0</v>
      </c>
      <c r="R4" s="35" t="s">
        <v>228</v>
      </c>
      <c r="S4" s="86" t="s">
        <v>11</v>
      </c>
      <c r="T4" s="87">
        <f ca="1">SUMIF($F$10:$AY$809,"男",$AY$10:$AY$809)</f>
        <v>0</v>
      </c>
      <c r="U4" s="166" t="s">
        <v>219</v>
      </c>
      <c r="V4" s="84" t="s">
        <v>11</v>
      </c>
      <c r="W4" s="177">
        <f>+運動会!O2</f>
        <v>0</v>
      </c>
      <c r="X4" s="233"/>
      <c r="Y4" s="234"/>
      <c r="Z4" s="234"/>
      <c r="AA4" s="235"/>
      <c r="AB4" s="235"/>
      <c r="AC4" s="235"/>
      <c r="AD4" s="235"/>
      <c r="AE4" s="235"/>
      <c r="AF4" s="235"/>
      <c r="BF4" s="36" t="s">
        <v>123</v>
      </c>
      <c r="BG4" s="88"/>
      <c r="BH4" s="89">
        <v>45871</v>
      </c>
    </row>
    <row r="5" spans="1:78" ht="24.75" customHeight="1" x14ac:dyDescent="0.15">
      <c r="A5" s="197"/>
      <c r="B5" s="198"/>
      <c r="C5" s="199"/>
      <c r="D5" s="200"/>
      <c r="E5" s="201" t="s">
        <v>111</v>
      </c>
      <c r="F5" s="202"/>
      <c r="G5" s="203"/>
      <c r="H5" s="204"/>
      <c r="I5" s="204"/>
      <c r="J5" s="204"/>
      <c r="K5" s="204"/>
      <c r="L5" s="205"/>
      <c r="M5" s="90"/>
      <c r="N5" s="73"/>
      <c r="O5" s="192"/>
      <c r="P5" s="92" t="s">
        <v>12</v>
      </c>
      <c r="Q5" s="93">
        <f>COUNTIF($F$10:$F$809,"女")</f>
        <v>0</v>
      </c>
      <c r="R5" s="91"/>
      <c r="S5" s="92" t="s">
        <v>12</v>
      </c>
      <c r="T5" s="94">
        <f ca="1">SUMIF($F$10:$AY$809,"女",$AY$10:$AY$809)</f>
        <v>0</v>
      </c>
      <c r="U5" s="168"/>
      <c r="V5" s="92" t="s">
        <v>12</v>
      </c>
      <c r="W5" s="178">
        <f>+運動会!O3</f>
        <v>0</v>
      </c>
      <c r="X5" s="233"/>
      <c r="Y5" s="234"/>
      <c r="Z5" s="234"/>
      <c r="AA5" s="235"/>
      <c r="AB5" s="235"/>
      <c r="AC5" s="235"/>
      <c r="AD5" s="235"/>
      <c r="AE5" s="235"/>
      <c r="AF5" s="235"/>
      <c r="BF5" s="95"/>
      <c r="BG5" s="88"/>
      <c r="BH5" s="96">
        <v>0</v>
      </c>
    </row>
    <row r="6" spans="1:78" ht="24.75" customHeight="1" x14ac:dyDescent="0.15">
      <c r="A6" s="216"/>
      <c r="B6" s="217"/>
      <c r="C6" s="214"/>
      <c r="D6" s="215"/>
      <c r="E6" s="216"/>
      <c r="F6" s="217"/>
      <c r="G6" s="218"/>
      <c r="H6" s="219"/>
      <c r="I6" s="219"/>
      <c r="J6" s="219"/>
      <c r="K6" s="219"/>
      <c r="L6" s="220"/>
      <c r="M6" s="221"/>
      <c r="N6" s="222"/>
      <c r="O6" s="97"/>
      <c r="P6" s="98" t="s">
        <v>63</v>
      </c>
      <c r="Q6" s="10">
        <f>SUM(Q4:Q5)</f>
        <v>0</v>
      </c>
      <c r="R6" s="97"/>
      <c r="S6" s="98" t="s">
        <v>63</v>
      </c>
      <c r="T6" s="11">
        <f ca="1">SUM(T4:T5)</f>
        <v>0</v>
      </c>
      <c r="U6" s="165"/>
      <c r="V6" s="67" t="s">
        <v>63</v>
      </c>
      <c r="W6" s="179">
        <f>SUM(W4:W5)</f>
        <v>0</v>
      </c>
      <c r="X6" s="236"/>
      <c r="Y6" s="237"/>
      <c r="Z6" s="237"/>
      <c r="AA6" s="238"/>
      <c r="AB6" s="238"/>
      <c r="AC6" s="238"/>
      <c r="AD6" s="238"/>
      <c r="AE6" s="238"/>
      <c r="AF6" s="238"/>
      <c r="BF6" s="36" t="s">
        <v>198</v>
      </c>
      <c r="BG6" s="88"/>
      <c r="BH6" s="96">
        <v>200</v>
      </c>
    </row>
    <row r="7" spans="1:78" ht="20.25" customHeight="1" x14ac:dyDescent="0.15">
      <c r="A7" s="206" t="s">
        <v>0</v>
      </c>
      <c r="B7" s="208" t="s">
        <v>1</v>
      </c>
      <c r="C7" s="209"/>
      <c r="D7" s="209" t="s">
        <v>4</v>
      </c>
      <c r="E7" s="209"/>
      <c r="F7" s="210" t="s">
        <v>2</v>
      </c>
      <c r="G7" s="211" t="s">
        <v>3</v>
      </c>
      <c r="H7" s="212"/>
      <c r="I7" s="213"/>
      <c r="J7" s="210" t="s">
        <v>18</v>
      </c>
      <c r="K7" s="188" t="s">
        <v>5</v>
      </c>
      <c r="L7" s="188"/>
      <c r="M7" s="99" t="s">
        <v>6</v>
      </c>
      <c r="N7" s="189"/>
      <c r="O7" s="188" t="s">
        <v>81</v>
      </c>
      <c r="P7" s="188"/>
      <c r="Q7" s="188"/>
      <c r="R7" s="188" t="s">
        <v>82</v>
      </c>
      <c r="S7" s="188"/>
      <c r="T7" s="188"/>
      <c r="U7" s="196"/>
      <c r="V7" s="196"/>
      <c r="W7" s="196"/>
      <c r="X7" s="194" t="s">
        <v>88</v>
      </c>
      <c r="Y7" s="195"/>
      <c r="Z7" s="195"/>
      <c r="AA7" s="194" t="s">
        <v>89</v>
      </c>
      <c r="AB7" s="195"/>
      <c r="AC7" s="195"/>
      <c r="AD7" s="194" t="s">
        <v>90</v>
      </c>
      <c r="AE7" s="195"/>
      <c r="AF7" s="195"/>
      <c r="BF7" s="36" t="s">
        <v>227</v>
      </c>
      <c r="BG7" s="88"/>
      <c r="BH7" s="96">
        <v>200</v>
      </c>
    </row>
    <row r="8" spans="1:78" ht="20.25" customHeight="1" x14ac:dyDescent="0.15">
      <c r="A8" s="207"/>
      <c r="B8" s="209"/>
      <c r="C8" s="209"/>
      <c r="D8" s="209"/>
      <c r="E8" s="209"/>
      <c r="F8" s="210"/>
      <c r="G8" s="98" t="s">
        <v>13</v>
      </c>
      <c r="H8" s="100" t="s">
        <v>14</v>
      </c>
      <c r="I8" s="101" t="s">
        <v>15</v>
      </c>
      <c r="J8" s="210"/>
      <c r="K8" s="98" t="s">
        <v>10</v>
      </c>
      <c r="L8" s="101" t="s">
        <v>19</v>
      </c>
      <c r="M8" s="102"/>
      <c r="N8" s="190"/>
      <c r="O8" s="98" t="s">
        <v>7</v>
      </c>
      <c r="P8" s="100" t="s">
        <v>8</v>
      </c>
      <c r="Q8" s="101" t="s">
        <v>9</v>
      </c>
      <c r="R8" s="98" t="s">
        <v>7</v>
      </c>
      <c r="S8" s="100" t="s">
        <v>8</v>
      </c>
      <c r="T8" s="101" t="s">
        <v>9</v>
      </c>
      <c r="U8" s="103"/>
      <c r="V8" s="104"/>
      <c r="W8" s="105"/>
      <c r="X8" s="103" t="s">
        <v>7</v>
      </c>
      <c r="Y8" s="104" t="s">
        <v>8</v>
      </c>
      <c r="Z8" s="105" t="s">
        <v>9</v>
      </c>
      <c r="AA8" s="103" t="s">
        <v>7</v>
      </c>
      <c r="AB8" s="104" t="s">
        <v>8</v>
      </c>
      <c r="AC8" s="105" t="s">
        <v>9</v>
      </c>
      <c r="AD8" s="103" t="s">
        <v>7</v>
      </c>
      <c r="AE8" s="104" t="s">
        <v>8</v>
      </c>
      <c r="AF8" s="105" t="s">
        <v>9</v>
      </c>
      <c r="AZ8"/>
      <c r="BB8" s="25"/>
      <c r="BN8" s="193" t="s">
        <v>18</v>
      </c>
      <c r="BO8" s="193" t="s">
        <v>6</v>
      </c>
      <c r="BP8" s="193" t="s">
        <v>20</v>
      </c>
    </row>
    <row r="9" spans="1:78" ht="24.95" customHeight="1" x14ac:dyDescent="0.15">
      <c r="A9" s="106" t="s">
        <v>24</v>
      </c>
      <c r="B9" s="29" t="s">
        <v>103</v>
      </c>
      <c r="C9" s="31" t="s">
        <v>84</v>
      </c>
      <c r="D9" s="30" t="s">
        <v>104</v>
      </c>
      <c r="E9" s="32" t="s">
        <v>85</v>
      </c>
      <c r="F9" s="107" t="s">
        <v>11</v>
      </c>
      <c r="G9" s="57" t="s">
        <v>215</v>
      </c>
      <c r="H9" s="58" t="s">
        <v>83</v>
      </c>
      <c r="I9" s="19" t="s">
        <v>129</v>
      </c>
      <c r="J9" s="12">
        <f t="shared" ref="J9:J40" si="0">+IF(G9="","",DATEDIF(VALUE(CONCATENATE(G9,"/",H9,"/",I9)),$BH$4,"Y"))</f>
        <v>9</v>
      </c>
      <c r="K9" s="68" t="s">
        <v>16</v>
      </c>
      <c r="L9" s="108">
        <v>4</v>
      </c>
      <c r="M9" s="52" t="s">
        <v>148</v>
      </c>
      <c r="N9" s="109"/>
      <c r="O9" s="110" t="s">
        <v>124</v>
      </c>
      <c r="P9" s="111">
        <v>25</v>
      </c>
      <c r="Q9" s="112">
        <v>115.32</v>
      </c>
      <c r="R9" s="110" t="s">
        <v>124</v>
      </c>
      <c r="S9" s="111">
        <v>50</v>
      </c>
      <c r="T9" s="112">
        <v>241.58</v>
      </c>
      <c r="U9" s="113"/>
      <c r="V9" s="114"/>
      <c r="W9" s="115"/>
      <c r="X9" s="113" t="s">
        <v>128</v>
      </c>
      <c r="Y9" s="114">
        <v>200</v>
      </c>
      <c r="Z9" s="115">
        <v>311.25</v>
      </c>
      <c r="AA9" s="113" t="s">
        <v>86</v>
      </c>
      <c r="AB9" s="114">
        <v>50</v>
      </c>
      <c r="AC9" s="116">
        <v>24.05</v>
      </c>
      <c r="AD9" s="113" t="s">
        <v>87</v>
      </c>
      <c r="AE9" s="114">
        <v>50</v>
      </c>
      <c r="AF9" s="116">
        <v>38.520000000000003</v>
      </c>
      <c r="BB9" s="25" t="s">
        <v>11</v>
      </c>
      <c r="BC9" s="25" t="s">
        <v>12</v>
      </c>
      <c r="BN9" s="193"/>
      <c r="BO9" s="193"/>
      <c r="BP9" s="193"/>
      <c r="BR9" s="83">
        <f>+MAX(BQ10:BQ638)</f>
        <v>0</v>
      </c>
    </row>
    <row r="10" spans="1:78" ht="24" customHeight="1" x14ac:dyDescent="0.15">
      <c r="A10" s="117">
        <v>1</v>
      </c>
      <c r="B10" s="54"/>
      <c r="C10" s="60"/>
      <c r="D10" s="54"/>
      <c r="E10" s="60"/>
      <c r="F10" s="167"/>
      <c r="G10" s="15"/>
      <c r="H10" s="39"/>
      <c r="I10" s="16"/>
      <c r="J10" s="17" t="str">
        <f t="shared" si="0"/>
        <v/>
      </c>
      <c r="K10" s="119"/>
      <c r="L10" s="55"/>
      <c r="M10" s="119"/>
      <c r="N10" s="71"/>
      <c r="O10" s="119"/>
      <c r="P10" s="120"/>
      <c r="Q10" s="121"/>
      <c r="R10" s="119"/>
      <c r="S10" s="120"/>
      <c r="T10" s="121"/>
      <c r="U10" s="122"/>
      <c r="V10" s="123"/>
      <c r="W10" s="124"/>
      <c r="X10" s="122"/>
      <c r="Y10" s="123"/>
      <c r="Z10" s="124"/>
      <c r="AA10" s="122"/>
      <c r="AB10" s="123"/>
      <c r="AC10" s="125"/>
      <c r="AD10" s="122"/>
      <c r="AE10" s="123"/>
      <c r="AF10" s="125"/>
      <c r="AG10" s="18" t="str">
        <f t="shared" ref="AG10:AG41" si="1">+IF(P10="","",IF(COUNTIF($BD:$BE,LEFT($F10,1)*100+LEFT(O10,1)*10+LEFT(P10,1))=1,P10,""))</f>
        <v/>
      </c>
      <c r="AH10" s="18"/>
      <c r="AI10" s="18"/>
      <c r="AJ10" s="18"/>
      <c r="AK10" s="18"/>
      <c r="AL10" s="18"/>
      <c r="AM10" s="18"/>
      <c r="AN10" s="18"/>
      <c r="AO10" s="18"/>
      <c r="AP10" s="18"/>
      <c r="AQ10" s="18"/>
      <c r="AR10" s="18"/>
      <c r="AS10" s="18"/>
      <c r="AT10" s="18"/>
      <c r="AU10" s="18"/>
      <c r="AV10" s="18"/>
      <c r="AW10" s="18"/>
      <c r="AX10" s="18"/>
      <c r="AY10" s="18">
        <f>+COUNTA(O10,R10,U10,X10,AA10,AD10)</f>
        <v>0</v>
      </c>
      <c r="AZ10" s="22" t="s">
        <v>91</v>
      </c>
      <c r="BA10" s="22" t="s">
        <v>92</v>
      </c>
      <c r="BB10" s="23"/>
      <c r="BC10" s="23"/>
      <c r="BD10" s="18" t="str">
        <f>+IF(BB10=1,100+LEFT(AZ10,1)*10+LEFT(BA10,1),"")</f>
        <v/>
      </c>
      <c r="BE10" s="18" t="str">
        <f>+IF(BC10=1,200+LEFT(AZ10,1)*10+LEFT(BA10,1),"")</f>
        <v/>
      </c>
      <c r="BF10" s="193" t="s">
        <v>2</v>
      </c>
      <c r="BG10" s="193" t="s">
        <v>10</v>
      </c>
      <c r="BH10" s="185" t="s">
        <v>6</v>
      </c>
      <c r="BI10" s="18"/>
      <c r="BJ10" s="193" t="s">
        <v>7</v>
      </c>
      <c r="BK10" s="193" t="s">
        <v>62</v>
      </c>
      <c r="BL10" s="193" t="s">
        <v>8</v>
      </c>
      <c r="BM10" s="193" t="s">
        <v>62</v>
      </c>
      <c r="BN10" s="126">
        <v>4</v>
      </c>
      <c r="BO10" s="127">
        <v>1</v>
      </c>
      <c r="BP10" s="128" t="s">
        <v>21</v>
      </c>
      <c r="BQ10" s="83" t="str">
        <f>+IF(BS10="","",MAX(BQ$9:BQ9)+1)</f>
        <v/>
      </c>
      <c r="BR10" s="83">
        <v>1</v>
      </c>
      <c r="BS10" s="83" t="str">
        <f>+IF($O$10="","",CONCATENATE($B$10,"　",$C$10))</f>
        <v/>
      </c>
      <c r="BT10" s="83" t="str">
        <f>+IF($O$10="","",CONCATENATE($D$10," ",$E$10))</f>
        <v/>
      </c>
      <c r="BU10" s="83" t="str">
        <f>+IF($O$10="","",RIGHT($F$10,1))</f>
        <v/>
      </c>
      <c r="BV10" s="83" t="str">
        <f>+IF($O$10="","",CONCATENATE($G$10,"/",$H$10,"/",$I$10))</f>
        <v/>
      </c>
      <c r="BW10" s="83" t="str">
        <f>+IF($O$10="","",$O$10)</f>
        <v/>
      </c>
      <c r="BX10" s="83" t="str">
        <f>+IF($O$10="","",$P$10)</f>
        <v/>
      </c>
      <c r="BY10" s="83" t="str">
        <f>+IF($O$10="","",$Q$10)</f>
        <v/>
      </c>
      <c r="BZ10" t="s">
        <v>119</v>
      </c>
    </row>
    <row r="11" spans="1:78" ht="24" customHeight="1" x14ac:dyDescent="0.15">
      <c r="A11" s="117">
        <v>2</v>
      </c>
      <c r="B11" s="54"/>
      <c r="C11" s="60"/>
      <c r="D11" s="54"/>
      <c r="E11" s="60"/>
      <c r="F11" s="118"/>
      <c r="G11" s="15"/>
      <c r="H11" s="39"/>
      <c r="I11" s="16"/>
      <c r="J11" s="17" t="str">
        <f t="shared" si="0"/>
        <v/>
      </c>
      <c r="K11" s="119"/>
      <c r="L11" s="129"/>
      <c r="M11" s="119"/>
      <c r="N11" s="130"/>
      <c r="O11" s="119"/>
      <c r="P11" s="120"/>
      <c r="Q11" s="121"/>
      <c r="R11" s="119"/>
      <c r="S11" s="120"/>
      <c r="T11" s="121"/>
      <c r="U11" s="122"/>
      <c r="V11" s="123"/>
      <c r="W11" s="124"/>
      <c r="X11" s="122"/>
      <c r="Y11" s="123"/>
      <c r="Z11" s="124"/>
      <c r="AA11" s="122"/>
      <c r="AB11" s="123"/>
      <c r="AC11" s="125"/>
      <c r="AD11" s="122"/>
      <c r="AE11" s="123"/>
      <c r="AF11" s="125"/>
      <c r="AG11" s="18" t="str">
        <f t="shared" si="1"/>
        <v/>
      </c>
      <c r="AH11" s="18"/>
      <c r="AI11" s="18"/>
      <c r="AJ11" s="18"/>
      <c r="AK11" s="18"/>
      <c r="AL11" s="18"/>
      <c r="AM11" s="18"/>
      <c r="AN11" s="18"/>
      <c r="AO11" s="18"/>
      <c r="AP11" s="18"/>
      <c r="AQ11" s="18"/>
      <c r="AR11" s="18"/>
      <c r="AS11" s="18"/>
      <c r="AT11" s="18"/>
      <c r="AU11" s="18"/>
      <c r="AV11" s="18"/>
      <c r="AW11" s="18"/>
      <c r="AX11" s="18"/>
      <c r="AY11" s="18">
        <f t="shared" ref="AY11:AY74" si="2">+COUNTA(O11,R11,U11,X11,AA11,AD11)</f>
        <v>0</v>
      </c>
      <c r="AZ11" s="131" t="str">
        <f>+AZ10</f>
        <v>1. 自由形</v>
      </c>
      <c r="BA11" s="24" t="s">
        <v>93</v>
      </c>
      <c r="BB11" s="23">
        <v>1</v>
      </c>
      <c r="BC11" s="23">
        <v>1</v>
      </c>
      <c r="BD11" s="18">
        <f t="shared" ref="BD11:BD31" si="3">+IF(BB11=1,100+LEFT(AZ11,1)*10+LEFT(BA11,1),"")</f>
        <v>112</v>
      </c>
      <c r="BE11" s="18">
        <f t="shared" ref="BE11:BE31" si="4">+IF(BC11=1,200+LEFT(AZ11,1)*10+LEFT(BA11,1),"")</f>
        <v>212</v>
      </c>
      <c r="BF11" s="193"/>
      <c r="BG11" s="193"/>
      <c r="BH11" s="193"/>
      <c r="BI11" s="132"/>
      <c r="BJ11" s="193"/>
      <c r="BK11" s="193"/>
      <c r="BL11" s="193"/>
      <c r="BM11" s="193"/>
      <c r="BN11" s="133">
        <v>5</v>
      </c>
      <c r="BO11" s="134">
        <v>1</v>
      </c>
      <c r="BP11" s="135" t="s">
        <v>21</v>
      </c>
      <c r="BQ11" s="83" t="str">
        <f>+IF(BS11="","",MAX(BQ$9:BQ10)+1)</f>
        <v/>
      </c>
      <c r="BR11" s="83">
        <v>1</v>
      </c>
      <c r="BS11" s="83" t="str">
        <f>+IF($R$10="","",CONCATENATE($B$10,"　",$C$10))</f>
        <v/>
      </c>
      <c r="BT11" s="83" t="str">
        <f>+IF($R$10="","",CONCATENATE($D$10," ",$E$10))</f>
        <v/>
      </c>
      <c r="BU11" s="83" t="str">
        <f>+IF($R$10="","",RIGHT($F$10,1))</f>
        <v/>
      </c>
      <c r="BV11" s="83" t="str">
        <f>+IF($R$10="","",CONCATENATE($G$10,"/",$H$10,"/",$I$10))</f>
        <v/>
      </c>
      <c r="BW11" s="83" t="str">
        <f>+IF($R$10="","",$R$10)</f>
        <v/>
      </c>
      <c r="BX11" s="83" t="str">
        <f>+IF($R$10="","",$S$10)</f>
        <v/>
      </c>
      <c r="BY11" s="83" t="str">
        <f>+IF($R$10="","",$T$10)</f>
        <v/>
      </c>
      <c r="BZ11" t="s">
        <v>119</v>
      </c>
    </row>
    <row r="12" spans="1:78" ht="24" customHeight="1" x14ac:dyDescent="0.15">
      <c r="A12" s="117">
        <v>3</v>
      </c>
      <c r="B12" s="54"/>
      <c r="C12" s="60"/>
      <c r="D12" s="54"/>
      <c r="E12" s="60"/>
      <c r="F12" s="118"/>
      <c r="G12" s="15"/>
      <c r="H12" s="39"/>
      <c r="I12" s="16"/>
      <c r="J12" s="17" t="str">
        <f t="shared" si="0"/>
        <v/>
      </c>
      <c r="K12" s="119"/>
      <c r="L12" s="129"/>
      <c r="M12" s="119"/>
      <c r="N12" s="130"/>
      <c r="O12" s="119"/>
      <c r="P12" s="120"/>
      <c r="Q12" s="121"/>
      <c r="R12" s="119"/>
      <c r="S12" s="120"/>
      <c r="T12" s="121"/>
      <c r="U12" s="122"/>
      <c r="V12" s="123"/>
      <c r="W12" s="124"/>
      <c r="X12" s="122"/>
      <c r="Y12" s="123"/>
      <c r="Z12" s="124"/>
      <c r="AA12" s="122"/>
      <c r="AB12" s="123"/>
      <c r="AC12" s="125"/>
      <c r="AD12" s="122"/>
      <c r="AE12" s="123"/>
      <c r="AF12" s="125"/>
      <c r="AG12" s="18" t="str">
        <f t="shared" si="1"/>
        <v/>
      </c>
      <c r="AH12" s="18"/>
      <c r="AI12" s="18"/>
      <c r="AJ12" s="18"/>
      <c r="AK12" s="18"/>
      <c r="AL12" s="18"/>
      <c r="AM12" s="18"/>
      <c r="AN12" s="18"/>
      <c r="AO12" s="18"/>
      <c r="AP12" s="18"/>
      <c r="AQ12" s="18"/>
      <c r="AR12" s="18"/>
      <c r="AS12" s="18"/>
      <c r="AT12" s="18"/>
      <c r="AU12" s="18"/>
      <c r="AV12" s="18"/>
      <c r="AW12" s="18"/>
      <c r="AX12" s="18"/>
      <c r="AY12" s="18">
        <f t="shared" si="2"/>
        <v>0</v>
      </c>
      <c r="AZ12" s="131" t="str">
        <f t="shared" ref="AZ12:AZ31" si="5">+AZ11</f>
        <v>1. 自由形</v>
      </c>
      <c r="BA12" s="4" t="s">
        <v>94</v>
      </c>
      <c r="BB12" s="23">
        <v>1</v>
      </c>
      <c r="BC12" s="23">
        <v>1</v>
      </c>
      <c r="BD12" s="18">
        <f t="shared" si="3"/>
        <v>113</v>
      </c>
      <c r="BE12" s="18">
        <f t="shared" si="4"/>
        <v>213</v>
      </c>
      <c r="BF12" s="20" t="s">
        <v>11</v>
      </c>
      <c r="BG12" s="136" t="s">
        <v>80</v>
      </c>
      <c r="BH12" s="53" t="s">
        <v>148</v>
      </c>
      <c r="BJ12" s="13" t="s">
        <v>124</v>
      </c>
      <c r="BK12" s="137">
        <v>1</v>
      </c>
      <c r="BL12" s="26">
        <v>25</v>
      </c>
      <c r="BM12" s="128">
        <v>1</v>
      </c>
      <c r="BN12" s="133">
        <v>6</v>
      </c>
      <c r="BO12" s="134">
        <v>1</v>
      </c>
      <c r="BP12" s="135" t="s">
        <v>21</v>
      </c>
      <c r="BQ12" s="83" t="str">
        <f>+IF(BS12="","",MAX(BQ$9:BQ11)+1)</f>
        <v/>
      </c>
      <c r="BR12" s="83">
        <v>1</v>
      </c>
      <c r="BS12" s="83" t="str">
        <f>+IF($U$10="","",CONCATENATE($B$10,"　",$C$10))</f>
        <v/>
      </c>
      <c r="BT12" s="83" t="str">
        <f>+IF($U$10="","",CONCATENATE($D$10," ",$E$10))</f>
        <v/>
      </c>
      <c r="BU12" s="83" t="str">
        <f>+IF($U$10="","",RIGHT($F$10,1))</f>
        <v/>
      </c>
      <c r="BV12" s="83" t="str">
        <f>+IF($U$10="","",CONCATENATE($G$10,"/",$H$10,"/",$I$10))</f>
        <v/>
      </c>
      <c r="BW12" s="83" t="str">
        <f>+IF($U$10="","",$U$10)</f>
        <v/>
      </c>
      <c r="BX12" s="83" t="str">
        <f>+IF($U$10="","",$V$10)</f>
        <v/>
      </c>
      <c r="BY12" s="83" t="str">
        <f>+IF($U$10="","",$W$10)</f>
        <v/>
      </c>
      <c r="BZ12" t="s">
        <v>119</v>
      </c>
    </row>
    <row r="13" spans="1:78" ht="24" customHeight="1" x14ac:dyDescent="0.15">
      <c r="A13" s="117">
        <v>4</v>
      </c>
      <c r="B13" s="54"/>
      <c r="C13" s="60"/>
      <c r="D13" s="54"/>
      <c r="E13" s="60"/>
      <c r="F13" s="118"/>
      <c r="G13" s="15"/>
      <c r="H13" s="39"/>
      <c r="I13" s="16"/>
      <c r="J13" s="17" t="str">
        <f t="shared" si="0"/>
        <v/>
      </c>
      <c r="K13" s="119"/>
      <c r="L13" s="129"/>
      <c r="M13" s="119"/>
      <c r="N13" s="130"/>
      <c r="O13" s="119"/>
      <c r="P13" s="120"/>
      <c r="Q13" s="121"/>
      <c r="R13" s="119"/>
      <c r="S13" s="120"/>
      <c r="T13" s="121"/>
      <c r="U13" s="122"/>
      <c r="V13" s="123"/>
      <c r="W13" s="124"/>
      <c r="X13" s="122"/>
      <c r="Y13" s="123"/>
      <c r="Z13" s="124"/>
      <c r="AA13" s="122"/>
      <c r="AB13" s="123"/>
      <c r="AC13" s="125"/>
      <c r="AD13" s="122"/>
      <c r="AE13" s="123"/>
      <c r="AF13" s="125"/>
      <c r="AG13" s="18" t="str">
        <f t="shared" si="1"/>
        <v/>
      </c>
      <c r="AH13" s="18"/>
      <c r="AI13" s="18"/>
      <c r="AJ13" s="18"/>
      <c r="AK13" s="18"/>
      <c r="AL13" s="18"/>
      <c r="AM13" s="18"/>
      <c r="AN13" s="18"/>
      <c r="AO13" s="18"/>
      <c r="AP13" s="18"/>
      <c r="AQ13" s="18"/>
      <c r="AR13" s="18"/>
      <c r="AS13" s="18"/>
      <c r="AT13" s="18"/>
      <c r="AU13" s="18"/>
      <c r="AV13" s="18"/>
      <c r="AW13" s="18"/>
      <c r="AX13" s="18"/>
      <c r="AY13" s="18">
        <f t="shared" si="2"/>
        <v>0</v>
      </c>
      <c r="AZ13" s="131" t="str">
        <f t="shared" si="5"/>
        <v>1. 自由形</v>
      </c>
      <c r="BA13" s="4" t="s">
        <v>95</v>
      </c>
      <c r="BB13" s="23">
        <v>1</v>
      </c>
      <c r="BC13" s="23">
        <v>1</v>
      </c>
      <c r="BD13" s="18">
        <f t="shared" si="3"/>
        <v>114</v>
      </c>
      <c r="BE13" s="18">
        <f t="shared" si="4"/>
        <v>214</v>
      </c>
      <c r="BF13" s="21" t="s">
        <v>12</v>
      </c>
      <c r="BG13" s="138" t="s">
        <v>16</v>
      </c>
      <c r="BH13" s="56" t="s">
        <v>150</v>
      </c>
      <c r="BJ13" s="14" t="s">
        <v>125</v>
      </c>
      <c r="BK13" s="137">
        <v>2</v>
      </c>
      <c r="BL13" s="14">
        <v>50</v>
      </c>
      <c r="BM13" s="135">
        <v>2</v>
      </c>
      <c r="BN13" s="133">
        <v>7</v>
      </c>
      <c r="BO13" s="134">
        <v>1</v>
      </c>
      <c r="BP13" s="135" t="s">
        <v>21</v>
      </c>
      <c r="BQ13" s="83" t="str">
        <f>+IF(BS13="","",MAX(BQ$9:BQ12)+1)</f>
        <v/>
      </c>
      <c r="BR13">
        <v>1</v>
      </c>
      <c r="BS13" s="83" t="str">
        <f>+IF($X$10="","",CONCATENATE($B$10,"　",$C$10))</f>
        <v/>
      </c>
      <c r="BT13" s="83" t="str">
        <f>+IF($X$10="","",CONCATENATE($D$10," ",$E$10))</f>
        <v/>
      </c>
      <c r="BU13" s="83" t="str">
        <f>+IF($X$10="","",RIGHT($F$10,1))</f>
        <v/>
      </c>
      <c r="BV13" s="83" t="str">
        <f>+IF($X$10="","",CONCATENATE($G$10,"/",$H$10,"/",$I$10))</f>
        <v/>
      </c>
      <c r="BW13" s="83" t="str">
        <f>+IF($X$10="","",$X$10)</f>
        <v/>
      </c>
      <c r="BX13" s="83" t="str">
        <f>+IF($X$10="","",$Y$10)</f>
        <v/>
      </c>
      <c r="BY13" s="83" t="str">
        <f>+IF($X$10="","",$Z$10)</f>
        <v/>
      </c>
      <c r="BZ13" t="s">
        <v>119</v>
      </c>
    </row>
    <row r="14" spans="1:78" ht="24" customHeight="1" x14ac:dyDescent="0.15">
      <c r="A14" s="117">
        <v>5</v>
      </c>
      <c r="B14" s="54"/>
      <c r="C14" s="60"/>
      <c r="D14" s="54"/>
      <c r="E14" s="60"/>
      <c r="F14" s="118"/>
      <c r="G14" s="15"/>
      <c r="H14" s="39"/>
      <c r="I14" s="16"/>
      <c r="J14" s="17" t="str">
        <f t="shared" si="0"/>
        <v/>
      </c>
      <c r="K14" s="119"/>
      <c r="L14" s="129"/>
      <c r="M14" s="119"/>
      <c r="N14" s="130"/>
      <c r="O14" s="119"/>
      <c r="P14" s="120"/>
      <c r="Q14" s="121"/>
      <c r="R14" s="119"/>
      <c r="S14" s="120"/>
      <c r="T14" s="121"/>
      <c r="U14" s="122"/>
      <c r="V14" s="123"/>
      <c r="W14" s="124"/>
      <c r="X14" s="122"/>
      <c r="Y14" s="123"/>
      <c r="Z14" s="124"/>
      <c r="AA14" s="122"/>
      <c r="AB14" s="123"/>
      <c r="AC14" s="125"/>
      <c r="AD14" s="122"/>
      <c r="AE14" s="123"/>
      <c r="AF14" s="125"/>
      <c r="AG14" s="18" t="str">
        <f t="shared" si="1"/>
        <v/>
      </c>
      <c r="AH14" s="18"/>
      <c r="AI14" s="18"/>
      <c r="AJ14" s="18"/>
      <c r="AK14" s="18"/>
      <c r="AL14" s="18"/>
      <c r="AM14" s="18"/>
      <c r="AN14" s="18"/>
      <c r="AO14" s="18"/>
      <c r="AP14" s="18"/>
      <c r="AQ14" s="18"/>
      <c r="AR14" s="18"/>
      <c r="AS14" s="18"/>
      <c r="AT14" s="18"/>
      <c r="AU14" s="18"/>
      <c r="AV14" s="18"/>
      <c r="AW14" s="18"/>
      <c r="AX14" s="18"/>
      <c r="AY14" s="18">
        <f t="shared" si="2"/>
        <v>0</v>
      </c>
      <c r="AZ14" s="131" t="str">
        <f t="shared" si="5"/>
        <v>1. 自由形</v>
      </c>
      <c r="BA14" s="4" t="s">
        <v>96</v>
      </c>
      <c r="BB14" s="23">
        <v>1</v>
      </c>
      <c r="BC14" s="23">
        <v>1</v>
      </c>
      <c r="BD14" s="18">
        <f t="shared" si="3"/>
        <v>115</v>
      </c>
      <c r="BE14" s="18">
        <f t="shared" si="4"/>
        <v>215</v>
      </c>
      <c r="BF14" s="139"/>
      <c r="BG14" s="138" t="s">
        <v>17</v>
      </c>
      <c r="BH14" s="56" t="s">
        <v>149</v>
      </c>
      <c r="BJ14" s="14" t="s">
        <v>126</v>
      </c>
      <c r="BK14" s="137">
        <v>3</v>
      </c>
      <c r="BL14" s="14">
        <v>100</v>
      </c>
      <c r="BM14" s="135">
        <v>3</v>
      </c>
      <c r="BN14" s="133">
        <v>8</v>
      </c>
      <c r="BO14" s="134">
        <v>1</v>
      </c>
      <c r="BP14" s="135" t="s">
        <v>21</v>
      </c>
      <c r="BQ14" s="83" t="str">
        <f>+IF(BS14="","",MAX(BQ$9:BQ13)+1)</f>
        <v/>
      </c>
      <c r="BR14">
        <v>1</v>
      </c>
      <c r="BS14" s="83" t="str">
        <f>+IF($AA$10="","",CONCATENATE($B$10,"　",$C$10))</f>
        <v/>
      </c>
      <c r="BT14" s="83" t="str">
        <f>+IF($AA$10="","",CONCATENATE($D$10," ",$E$10))</f>
        <v/>
      </c>
      <c r="BU14" s="83" t="str">
        <f>+IF($AA$10="","",RIGHT($F$10,1))</f>
        <v/>
      </c>
      <c r="BV14" s="83" t="str">
        <f>+IF($AA$10="","",CONCATENATE($G$10,"/",$H$10,"/",$I$10))</f>
        <v/>
      </c>
      <c r="BW14" s="83" t="str">
        <f>+IF($AA$10="","",$AA$10)</f>
        <v/>
      </c>
      <c r="BX14" s="83" t="str">
        <f>+IF($AA$10="","",$AB$10)</f>
        <v/>
      </c>
      <c r="BY14" s="83" t="str">
        <f>+IF($AA$10="","",$AC$10)</f>
        <v/>
      </c>
      <c r="BZ14" t="s">
        <v>119</v>
      </c>
    </row>
    <row r="15" spans="1:78" ht="24" customHeight="1" x14ac:dyDescent="0.15">
      <c r="A15" s="117">
        <v>6</v>
      </c>
      <c r="B15" s="54"/>
      <c r="C15" s="38"/>
      <c r="D15" s="37"/>
      <c r="E15" s="38"/>
      <c r="F15" s="118"/>
      <c r="G15" s="40"/>
      <c r="H15" s="41"/>
      <c r="I15" s="42"/>
      <c r="J15" s="17" t="str">
        <f t="shared" si="0"/>
        <v/>
      </c>
      <c r="K15" s="119"/>
      <c r="L15" s="129"/>
      <c r="M15" s="119"/>
      <c r="N15" s="130"/>
      <c r="O15" s="119"/>
      <c r="P15" s="120"/>
      <c r="Q15" s="121"/>
      <c r="R15" s="119"/>
      <c r="S15" s="120"/>
      <c r="T15" s="121"/>
      <c r="U15" s="122"/>
      <c r="V15" s="123"/>
      <c r="W15" s="124"/>
      <c r="X15" s="122"/>
      <c r="Y15" s="123"/>
      <c r="Z15" s="124"/>
      <c r="AA15" s="122"/>
      <c r="AB15" s="123"/>
      <c r="AC15" s="125"/>
      <c r="AD15" s="122"/>
      <c r="AE15" s="123"/>
      <c r="AF15" s="125"/>
      <c r="AG15" s="18" t="str">
        <f t="shared" si="1"/>
        <v/>
      </c>
      <c r="AH15" s="18"/>
      <c r="AI15" s="18"/>
      <c r="AJ15" s="18"/>
      <c r="AK15" s="18"/>
      <c r="AL15" s="18"/>
      <c r="AM15" s="18"/>
      <c r="AN15" s="18"/>
      <c r="AO15" s="18"/>
      <c r="AP15" s="18"/>
      <c r="AQ15" s="18"/>
      <c r="AR15" s="18"/>
      <c r="AS15" s="18"/>
      <c r="AT15" s="18"/>
      <c r="AU15" s="18"/>
      <c r="AV15" s="18"/>
      <c r="AW15" s="18"/>
      <c r="AX15" s="18"/>
      <c r="AY15" s="18">
        <f t="shared" si="2"/>
        <v>0</v>
      </c>
      <c r="AZ15" s="131" t="str">
        <f t="shared" si="5"/>
        <v>1. 自由形</v>
      </c>
      <c r="BA15" s="4" t="s">
        <v>97</v>
      </c>
      <c r="BB15" s="23">
        <v>1</v>
      </c>
      <c r="BC15" s="23">
        <v>1</v>
      </c>
      <c r="BD15" s="18">
        <f t="shared" si="3"/>
        <v>116</v>
      </c>
      <c r="BE15" s="18">
        <f t="shared" si="4"/>
        <v>216</v>
      </c>
      <c r="BG15" s="140"/>
      <c r="BH15" s="56"/>
      <c r="BJ15" s="14" t="s">
        <v>127</v>
      </c>
      <c r="BK15" s="137">
        <v>4</v>
      </c>
      <c r="BL15" s="14"/>
      <c r="BM15" s="135">
        <v>4</v>
      </c>
      <c r="BN15" s="133">
        <v>9</v>
      </c>
      <c r="BO15" s="134">
        <v>2</v>
      </c>
      <c r="BP15" s="135" t="s">
        <v>22</v>
      </c>
      <c r="BQ15" s="83" t="str">
        <f>+IF(BS15="","",MAX(BQ$9:BQ14)+1)</f>
        <v/>
      </c>
      <c r="BR15">
        <v>1</v>
      </c>
      <c r="BS15" s="83" t="str">
        <f>+IF($AD$10="","",CONCATENATE($B$10,"　",$C$10))</f>
        <v/>
      </c>
      <c r="BT15" s="83" t="str">
        <f>+IF($AD$10="","",CONCATENATE($D$10," ",$E$10))</f>
        <v/>
      </c>
      <c r="BU15" s="83" t="str">
        <f>+IF($AD$10="","",RIGHT($F$10,1))</f>
        <v/>
      </c>
      <c r="BV15" s="83" t="str">
        <f>+IF($AD$10="","",CONCATENATE($G$10,"/",$H$10,"/",$I$10))</f>
        <v/>
      </c>
      <c r="BW15" s="83" t="str">
        <f>+IF($AD$10="","",$AD$10)</f>
        <v/>
      </c>
      <c r="BX15" s="83" t="str">
        <f>+IF($AD$10="","",$AE$10)</f>
        <v/>
      </c>
      <c r="BY15" s="83" t="str">
        <f>+IF($AD$10="","",$AF$10)</f>
        <v/>
      </c>
      <c r="BZ15" t="s">
        <v>119</v>
      </c>
    </row>
    <row r="16" spans="1:78" ht="24" customHeight="1" x14ac:dyDescent="0.15">
      <c r="A16" s="117">
        <v>7</v>
      </c>
      <c r="B16" s="37"/>
      <c r="C16" s="38"/>
      <c r="D16" s="37"/>
      <c r="E16" s="38"/>
      <c r="F16" s="118"/>
      <c r="G16" s="40"/>
      <c r="H16" s="41"/>
      <c r="I16" s="42"/>
      <c r="J16" s="17" t="str">
        <f t="shared" si="0"/>
        <v/>
      </c>
      <c r="K16" s="119"/>
      <c r="L16" s="129"/>
      <c r="M16" s="119"/>
      <c r="N16" s="72"/>
      <c r="O16" s="119"/>
      <c r="P16" s="120"/>
      <c r="Q16" s="121"/>
      <c r="R16" s="119"/>
      <c r="S16" s="120"/>
      <c r="T16" s="121"/>
      <c r="U16" s="122"/>
      <c r="V16" s="123"/>
      <c r="W16" s="124"/>
      <c r="X16" s="122"/>
      <c r="Y16" s="123"/>
      <c r="Z16" s="124"/>
      <c r="AA16" s="122"/>
      <c r="AB16" s="123"/>
      <c r="AC16" s="125"/>
      <c r="AD16" s="122"/>
      <c r="AE16" s="123"/>
      <c r="AF16" s="125"/>
      <c r="AG16" s="18" t="str">
        <f t="shared" si="1"/>
        <v/>
      </c>
      <c r="AH16" s="18"/>
      <c r="AI16" s="18"/>
      <c r="AJ16" s="18"/>
      <c r="AK16" s="18"/>
      <c r="AL16" s="18"/>
      <c r="AM16" s="18"/>
      <c r="AN16" s="18"/>
      <c r="AO16" s="18"/>
      <c r="AP16" s="18"/>
      <c r="AQ16" s="18"/>
      <c r="AR16" s="18"/>
      <c r="AS16" s="18"/>
      <c r="AT16" s="18"/>
      <c r="AU16" s="18"/>
      <c r="AV16" s="18"/>
      <c r="AW16" s="18"/>
      <c r="AX16" s="18"/>
      <c r="AY16" s="18">
        <f t="shared" si="2"/>
        <v>0</v>
      </c>
      <c r="AZ16" s="131" t="str">
        <f t="shared" si="5"/>
        <v>1. 自由形</v>
      </c>
      <c r="BA16" s="4" t="s">
        <v>98</v>
      </c>
      <c r="BB16" s="23">
        <v>1</v>
      </c>
      <c r="BC16" s="23">
        <v>1</v>
      </c>
      <c r="BD16" s="18">
        <f t="shared" si="3"/>
        <v>117</v>
      </c>
      <c r="BE16" s="18">
        <f t="shared" si="4"/>
        <v>217</v>
      </c>
      <c r="BG16" s="140"/>
      <c r="BH16" s="56"/>
      <c r="BJ16" s="5" t="s">
        <v>128</v>
      </c>
      <c r="BK16" s="141">
        <v>5</v>
      </c>
      <c r="BL16" s="14"/>
      <c r="BM16" s="27">
        <v>5</v>
      </c>
      <c r="BN16" s="133">
        <v>10</v>
      </c>
      <c r="BO16" s="134">
        <v>2</v>
      </c>
      <c r="BP16" s="135" t="s">
        <v>22</v>
      </c>
      <c r="BQ16" s="83" t="str">
        <f>+IF(BS16="","",MAX(BQ$9:BQ15)+1)</f>
        <v/>
      </c>
      <c r="BR16" s="83">
        <f>+BR10+1</f>
        <v>2</v>
      </c>
      <c r="BS16" s="83" t="str">
        <f>+IF($O$11="","",CONCATENATE($B$11,"　",$C$11))</f>
        <v/>
      </c>
      <c r="BT16" s="83" t="str">
        <f>+IF($O$11="","",CONCATENATE($D$11," ",$E$11))</f>
        <v/>
      </c>
      <c r="BU16" s="83" t="str">
        <f>+IF($O$11="","",RIGHT($F$11,1))</f>
        <v/>
      </c>
      <c r="BV16" s="83" t="str">
        <f>+IF($O$11="","",CONCATENATE($G$11,"/",$H$11,"/",$I$11))</f>
        <v/>
      </c>
      <c r="BW16" s="83" t="str">
        <f>+IF($O$11="","",$O$11)</f>
        <v/>
      </c>
      <c r="BX16" s="83" t="str">
        <f>+IF($O$11="","",$P$11)</f>
        <v/>
      </c>
      <c r="BY16" s="83" t="str">
        <f>+IF($O$11="","",$Q$11)</f>
        <v/>
      </c>
      <c r="BZ16" t="s">
        <v>119</v>
      </c>
    </row>
    <row r="17" spans="1:78" ht="24" customHeight="1" x14ac:dyDescent="0.15">
      <c r="A17" s="117">
        <v>8</v>
      </c>
      <c r="B17" s="37"/>
      <c r="C17" s="38"/>
      <c r="D17" s="37"/>
      <c r="E17" s="38"/>
      <c r="F17" s="118"/>
      <c r="G17" s="40"/>
      <c r="H17" s="41"/>
      <c r="I17" s="42"/>
      <c r="J17" s="17" t="str">
        <f t="shared" si="0"/>
        <v/>
      </c>
      <c r="K17" s="119"/>
      <c r="L17" s="129"/>
      <c r="M17" s="119"/>
      <c r="N17" s="130"/>
      <c r="O17" s="119"/>
      <c r="P17" s="120"/>
      <c r="Q17" s="121"/>
      <c r="R17" s="119"/>
      <c r="S17" s="120"/>
      <c r="T17" s="121"/>
      <c r="U17" s="122"/>
      <c r="V17" s="123"/>
      <c r="W17" s="124"/>
      <c r="X17" s="122"/>
      <c r="Y17" s="123"/>
      <c r="Z17" s="124"/>
      <c r="AA17" s="122"/>
      <c r="AB17" s="123"/>
      <c r="AC17" s="125"/>
      <c r="AD17" s="122"/>
      <c r="AE17" s="123"/>
      <c r="AF17" s="125"/>
      <c r="AG17" s="18" t="str">
        <f t="shared" si="1"/>
        <v/>
      </c>
      <c r="AH17" s="18"/>
      <c r="AI17" s="18"/>
      <c r="AJ17" s="18"/>
      <c r="AK17" s="18"/>
      <c r="AL17" s="18"/>
      <c r="AM17" s="18"/>
      <c r="AN17" s="18"/>
      <c r="AO17" s="18"/>
      <c r="AP17" s="18"/>
      <c r="AQ17" s="18"/>
      <c r="AR17" s="18"/>
      <c r="AS17" s="18"/>
      <c r="AT17" s="18"/>
      <c r="AU17" s="18"/>
      <c r="AV17" s="18"/>
      <c r="AW17" s="18"/>
      <c r="AX17" s="18"/>
      <c r="AY17" s="18">
        <f t="shared" si="2"/>
        <v>0</v>
      </c>
      <c r="AZ17" s="24" t="s">
        <v>99</v>
      </c>
      <c r="BA17" s="22" t="s">
        <v>92</v>
      </c>
      <c r="BB17" s="23">
        <v>1</v>
      </c>
      <c r="BC17" s="23">
        <v>1</v>
      </c>
      <c r="BD17" s="18">
        <f t="shared" si="3"/>
        <v>121</v>
      </c>
      <c r="BE17" s="18">
        <f t="shared" si="4"/>
        <v>221</v>
      </c>
      <c r="BG17" s="138"/>
      <c r="BH17" s="56"/>
      <c r="BJ17" s="69" t="s">
        <v>151</v>
      </c>
      <c r="BK17" s="70">
        <v>6</v>
      </c>
      <c r="BL17" s="14"/>
      <c r="BM17" s="27">
        <v>6</v>
      </c>
      <c r="BN17" s="133">
        <v>11</v>
      </c>
      <c r="BO17" s="134">
        <v>3</v>
      </c>
      <c r="BP17" s="142" t="s">
        <v>23</v>
      </c>
      <c r="BQ17" s="83" t="str">
        <f>+IF(BS17="","",MAX(BQ$9:BQ16)+1)</f>
        <v/>
      </c>
      <c r="BR17" s="83">
        <f t="shared" ref="BR17:BR80" si="6">+BR11+1</f>
        <v>2</v>
      </c>
      <c r="BS17" s="83" t="str">
        <f>+IF($R$11="","",CONCATENATE($B$11,"　",$C$11))</f>
        <v/>
      </c>
      <c r="BT17" s="83" t="str">
        <f>+IF($R$11="","",CONCATENATE($D$11," ",$E$11))</f>
        <v/>
      </c>
      <c r="BU17" s="83" t="str">
        <f>+IF($R$11="","",RIGHT($F$11,1))</f>
        <v/>
      </c>
      <c r="BV17" s="83" t="str">
        <f>+IF($R$11="","",CONCATENATE($G$11,"/",$H$11,"/",$I$11))</f>
        <v/>
      </c>
      <c r="BW17" s="83" t="str">
        <f>+IF($R$11="","",$R$11)</f>
        <v/>
      </c>
      <c r="BX17" s="83" t="str">
        <f>+IF($R$11="","",$S$11)</f>
        <v/>
      </c>
      <c r="BY17" s="83" t="str">
        <f>+IF($R$11="","",$T$11)</f>
        <v/>
      </c>
      <c r="BZ17" t="s">
        <v>119</v>
      </c>
    </row>
    <row r="18" spans="1:78" ht="24" customHeight="1" x14ac:dyDescent="0.15">
      <c r="A18" s="117">
        <v>9</v>
      </c>
      <c r="B18" s="37"/>
      <c r="C18" s="38"/>
      <c r="D18" s="37"/>
      <c r="E18" s="38"/>
      <c r="F18" s="118"/>
      <c r="G18" s="40"/>
      <c r="H18" s="41"/>
      <c r="I18" s="42"/>
      <c r="J18" s="17" t="str">
        <f t="shared" si="0"/>
        <v/>
      </c>
      <c r="K18" s="119"/>
      <c r="L18" s="129"/>
      <c r="M18" s="119"/>
      <c r="N18" s="130"/>
      <c r="O18" s="119"/>
      <c r="P18" s="120"/>
      <c r="Q18" s="121"/>
      <c r="R18" s="119"/>
      <c r="S18" s="120"/>
      <c r="T18" s="121"/>
      <c r="U18" s="122"/>
      <c r="V18" s="123"/>
      <c r="W18" s="124"/>
      <c r="X18" s="122"/>
      <c r="Y18" s="123"/>
      <c r="Z18" s="124"/>
      <c r="AA18" s="122"/>
      <c r="AB18" s="123"/>
      <c r="AC18" s="125"/>
      <c r="AD18" s="122"/>
      <c r="AE18" s="123"/>
      <c r="AF18" s="125"/>
      <c r="AG18" s="18" t="str">
        <f t="shared" si="1"/>
        <v/>
      </c>
      <c r="AH18" s="18"/>
      <c r="AI18" s="18"/>
      <c r="AJ18" s="18"/>
      <c r="AK18" s="18"/>
      <c r="AL18" s="18"/>
      <c r="AM18" s="18"/>
      <c r="AN18" s="18"/>
      <c r="AO18" s="18"/>
      <c r="AP18" s="18"/>
      <c r="AQ18" s="18"/>
      <c r="AR18" s="18"/>
      <c r="AS18" s="18"/>
      <c r="AT18" s="18"/>
      <c r="AU18" s="18"/>
      <c r="AV18" s="18"/>
      <c r="AW18" s="18"/>
      <c r="AX18" s="18"/>
      <c r="AY18" s="18">
        <f t="shared" si="2"/>
        <v>0</v>
      </c>
      <c r="AZ18" s="131" t="str">
        <f t="shared" si="5"/>
        <v>2. 背泳ぎ</v>
      </c>
      <c r="BA18" s="24" t="s">
        <v>93</v>
      </c>
      <c r="BB18" s="23">
        <v>1</v>
      </c>
      <c r="BC18" s="23">
        <v>1</v>
      </c>
      <c r="BD18" s="18">
        <f t="shared" si="3"/>
        <v>122</v>
      </c>
      <c r="BE18" s="18">
        <f t="shared" si="4"/>
        <v>222</v>
      </c>
      <c r="BG18" s="51"/>
      <c r="BH18" s="56"/>
      <c r="BL18" s="5"/>
      <c r="BM18" s="28"/>
      <c r="BN18" s="133">
        <v>12</v>
      </c>
      <c r="BO18" s="134">
        <v>3</v>
      </c>
      <c r="BP18" s="50" t="s">
        <v>122</v>
      </c>
      <c r="BQ18" s="83" t="str">
        <f>+IF(BS18="","",MAX(BQ$9:BQ17)+1)</f>
        <v/>
      </c>
      <c r="BR18" s="83">
        <f t="shared" si="6"/>
        <v>2</v>
      </c>
      <c r="BS18" s="83" t="str">
        <f>+IF($U$11="","",CONCATENATE($B$11,"　",$C$11))</f>
        <v/>
      </c>
      <c r="BT18" s="83" t="str">
        <f>+IF($U$11="","",CONCATENATE($D$11," ",$E$11))</f>
        <v/>
      </c>
      <c r="BU18" s="83" t="str">
        <f>+IF($U$11="","",RIGHT($F$11,1))</f>
        <v/>
      </c>
      <c r="BV18" s="83" t="str">
        <f>+IF($U$11="","",CONCATENATE($G$11,"/",$H$11,"/",$I$11))</f>
        <v/>
      </c>
      <c r="BW18" s="83" t="str">
        <f>+IF($U$11="","",$U$11)</f>
        <v/>
      </c>
      <c r="BX18" s="83" t="str">
        <f>+IF($U$11="","",$V$11)</f>
        <v/>
      </c>
      <c r="BY18" s="83" t="str">
        <f>+IF($U$11="","",$W$11)</f>
        <v/>
      </c>
      <c r="BZ18" t="s">
        <v>119</v>
      </c>
    </row>
    <row r="19" spans="1:78" ht="24" customHeight="1" x14ac:dyDescent="0.15">
      <c r="A19" s="117">
        <v>10</v>
      </c>
      <c r="B19" s="37"/>
      <c r="C19" s="38"/>
      <c r="D19" s="37"/>
      <c r="E19" s="38"/>
      <c r="F19" s="118"/>
      <c r="G19" s="40"/>
      <c r="H19" s="41"/>
      <c r="I19" s="42"/>
      <c r="J19" s="17" t="str">
        <f t="shared" si="0"/>
        <v/>
      </c>
      <c r="K19" s="119"/>
      <c r="L19" s="129"/>
      <c r="M19" s="119"/>
      <c r="N19" s="130"/>
      <c r="O19" s="119"/>
      <c r="P19" s="120"/>
      <c r="Q19" s="121"/>
      <c r="R19" s="119"/>
      <c r="S19" s="120"/>
      <c r="T19" s="121"/>
      <c r="U19" s="122"/>
      <c r="V19" s="123"/>
      <c r="W19" s="124"/>
      <c r="X19" s="122"/>
      <c r="Y19" s="123"/>
      <c r="Z19" s="124"/>
      <c r="AA19" s="122"/>
      <c r="AB19" s="123"/>
      <c r="AC19" s="125"/>
      <c r="AD19" s="122"/>
      <c r="AE19" s="123"/>
      <c r="AF19" s="125"/>
      <c r="AG19" s="18" t="str">
        <f t="shared" si="1"/>
        <v/>
      </c>
      <c r="AH19" s="18"/>
      <c r="AI19" s="18"/>
      <c r="AJ19" s="18"/>
      <c r="AK19" s="18"/>
      <c r="AL19" s="18"/>
      <c r="AM19" s="18"/>
      <c r="AN19" s="18"/>
      <c r="AO19" s="18"/>
      <c r="AP19" s="18"/>
      <c r="AQ19" s="18"/>
      <c r="AR19" s="18"/>
      <c r="AS19" s="18"/>
      <c r="AT19" s="18"/>
      <c r="AU19" s="18"/>
      <c r="AV19" s="18"/>
      <c r="AW19" s="18"/>
      <c r="AX19" s="18"/>
      <c r="AY19" s="18">
        <f t="shared" si="2"/>
        <v>0</v>
      </c>
      <c r="AZ19" s="131" t="str">
        <f t="shared" si="5"/>
        <v>2. 背泳ぎ</v>
      </c>
      <c r="BA19" s="4" t="s">
        <v>94</v>
      </c>
      <c r="BB19" s="23">
        <v>1</v>
      </c>
      <c r="BC19" s="23">
        <v>1</v>
      </c>
      <c r="BD19" s="18">
        <f t="shared" si="3"/>
        <v>123</v>
      </c>
      <c r="BE19" s="18">
        <f t="shared" si="4"/>
        <v>223</v>
      </c>
      <c r="BH19" s="21"/>
      <c r="BN19" s="133">
        <v>13</v>
      </c>
      <c r="BO19" s="134">
        <v>4</v>
      </c>
      <c r="BP19" s="142" t="str">
        <f>+BP18</f>
        <v>中・高</v>
      </c>
      <c r="BQ19" s="83" t="str">
        <f>+IF(BS19="","",MAX(BQ$9:BQ18)+1)</f>
        <v/>
      </c>
      <c r="BR19" s="83">
        <f t="shared" si="6"/>
        <v>2</v>
      </c>
      <c r="BS19" s="83" t="str">
        <f>+IF($X$11="","",CONCATENATE($B$11,"　",$C$11))</f>
        <v/>
      </c>
      <c r="BT19" s="83" t="str">
        <f>+IF($X$11="","",CONCATENATE($D$11," ",$E$11))</f>
        <v/>
      </c>
      <c r="BU19" s="83" t="str">
        <f>+IF($X$11="","",RIGHT($F$11,1))</f>
        <v/>
      </c>
      <c r="BV19" s="83" t="str">
        <f>+IF($X$11="","",CONCATENATE($G$11,"/",$H$11,"/",$I$11))</f>
        <v/>
      </c>
      <c r="BW19" s="83" t="str">
        <f>+IF($X$11="","",$X$11)</f>
        <v/>
      </c>
      <c r="BX19" s="83" t="str">
        <f>+IF($X$11="","",$Y$11)</f>
        <v/>
      </c>
      <c r="BY19" s="83" t="str">
        <f>+IF($X$11="","",$Z$11)</f>
        <v/>
      </c>
      <c r="BZ19" t="s">
        <v>119</v>
      </c>
    </row>
    <row r="20" spans="1:78" ht="24" customHeight="1" x14ac:dyDescent="0.15">
      <c r="A20" s="117">
        <v>11</v>
      </c>
      <c r="B20" s="37"/>
      <c r="C20" s="38"/>
      <c r="D20" s="37"/>
      <c r="E20" s="38"/>
      <c r="F20" s="118"/>
      <c r="G20" s="40"/>
      <c r="H20" s="41"/>
      <c r="I20" s="42"/>
      <c r="J20" s="17" t="str">
        <f t="shared" si="0"/>
        <v/>
      </c>
      <c r="K20" s="119"/>
      <c r="L20" s="129"/>
      <c r="M20" s="119"/>
      <c r="N20" s="130"/>
      <c r="O20" s="119"/>
      <c r="P20" s="120"/>
      <c r="Q20" s="121"/>
      <c r="R20" s="119"/>
      <c r="S20" s="120"/>
      <c r="T20" s="121"/>
      <c r="U20" s="122"/>
      <c r="V20" s="123"/>
      <c r="W20" s="124"/>
      <c r="X20" s="122"/>
      <c r="Y20" s="123"/>
      <c r="Z20" s="124"/>
      <c r="AA20" s="122"/>
      <c r="AB20" s="123"/>
      <c r="AC20" s="125"/>
      <c r="AD20" s="122"/>
      <c r="AE20" s="123"/>
      <c r="AF20" s="125"/>
      <c r="AG20" s="18" t="str">
        <f t="shared" si="1"/>
        <v/>
      </c>
      <c r="AH20" s="18"/>
      <c r="AI20" s="18"/>
      <c r="AJ20" s="18"/>
      <c r="AK20" s="18"/>
      <c r="AL20" s="18"/>
      <c r="AM20" s="18"/>
      <c r="AN20" s="18"/>
      <c r="AO20" s="18"/>
      <c r="AP20" s="18"/>
      <c r="AQ20" s="18"/>
      <c r="AR20" s="18"/>
      <c r="AS20" s="18"/>
      <c r="AT20" s="18"/>
      <c r="AU20" s="18"/>
      <c r="AV20" s="18"/>
      <c r="AW20" s="18"/>
      <c r="AX20" s="18"/>
      <c r="AY20" s="18">
        <f t="shared" si="2"/>
        <v>0</v>
      </c>
      <c r="AZ20" s="131" t="str">
        <f t="shared" si="5"/>
        <v>2. 背泳ぎ</v>
      </c>
      <c r="BA20" s="4" t="s">
        <v>95</v>
      </c>
      <c r="BB20" s="23">
        <v>1</v>
      </c>
      <c r="BC20" s="23">
        <v>1</v>
      </c>
      <c r="BD20" s="18">
        <f t="shared" si="3"/>
        <v>124</v>
      </c>
      <c r="BE20" s="18">
        <f t="shared" si="4"/>
        <v>224</v>
      </c>
      <c r="BN20" s="133">
        <v>14</v>
      </c>
      <c r="BO20" s="134">
        <v>4</v>
      </c>
      <c r="BP20" s="142" t="str">
        <f t="shared" ref="BP20:BP83" si="7">+BP19</f>
        <v>中・高</v>
      </c>
      <c r="BQ20" s="83" t="str">
        <f>+IF(BS20="","",MAX(BQ$9:BQ19)+1)</f>
        <v/>
      </c>
      <c r="BR20" s="83">
        <f t="shared" si="6"/>
        <v>2</v>
      </c>
      <c r="BS20" s="83" t="str">
        <f>+IF($AA$11="","",CONCATENATE($B$11,"　",$C$11))</f>
        <v/>
      </c>
      <c r="BT20" s="83" t="str">
        <f>+IF($AA$11="","",CONCATENATE($D$11," ",$E$11))</f>
        <v/>
      </c>
      <c r="BU20" s="83" t="str">
        <f>+IF($AA$11="","",RIGHT($F$11,1))</f>
        <v/>
      </c>
      <c r="BV20" s="83" t="str">
        <f>+IF($AA$11="","",CONCATENATE($G$11,"/",$H$11,"/",$I$11))</f>
        <v/>
      </c>
      <c r="BW20" s="83" t="str">
        <f>+IF($AA$11="","",$AA$11)</f>
        <v/>
      </c>
      <c r="BX20" s="83" t="str">
        <f>+IF($AA$11="","",$AB$11)</f>
        <v/>
      </c>
      <c r="BY20" s="83" t="str">
        <f>+IF($AA$11="","",$AC$11)</f>
        <v/>
      </c>
      <c r="BZ20" t="s">
        <v>119</v>
      </c>
    </row>
    <row r="21" spans="1:78" ht="24" customHeight="1" x14ac:dyDescent="0.15">
      <c r="A21" s="117">
        <v>12</v>
      </c>
      <c r="B21" s="37"/>
      <c r="C21" s="38"/>
      <c r="D21" s="37"/>
      <c r="E21" s="38"/>
      <c r="F21" s="118"/>
      <c r="G21" s="40"/>
      <c r="H21" s="41"/>
      <c r="I21" s="42"/>
      <c r="J21" s="17" t="str">
        <f t="shared" si="0"/>
        <v/>
      </c>
      <c r="K21" s="119"/>
      <c r="L21" s="129"/>
      <c r="M21" s="119"/>
      <c r="N21" s="130"/>
      <c r="O21" s="119"/>
      <c r="P21" s="120"/>
      <c r="Q21" s="121"/>
      <c r="R21" s="119"/>
      <c r="S21" s="120"/>
      <c r="T21" s="121"/>
      <c r="U21" s="122"/>
      <c r="V21" s="123"/>
      <c r="W21" s="124"/>
      <c r="X21" s="122"/>
      <c r="Y21" s="123"/>
      <c r="Z21" s="124"/>
      <c r="AA21" s="122"/>
      <c r="AB21" s="123"/>
      <c r="AC21" s="125"/>
      <c r="AD21" s="122"/>
      <c r="AE21" s="123"/>
      <c r="AF21" s="125"/>
      <c r="AG21" s="18" t="str">
        <f t="shared" si="1"/>
        <v/>
      </c>
      <c r="AH21" s="18"/>
      <c r="AI21" s="18"/>
      <c r="AJ21" s="18"/>
      <c r="AK21" s="18"/>
      <c r="AL21" s="18"/>
      <c r="AM21" s="18"/>
      <c r="AN21" s="18"/>
      <c r="AO21" s="18"/>
      <c r="AP21" s="18"/>
      <c r="AQ21" s="18"/>
      <c r="AR21" s="18"/>
      <c r="AS21" s="18"/>
      <c r="AT21" s="18"/>
      <c r="AU21" s="18"/>
      <c r="AV21" s="18"/>
      <c r="AW21" s="18"/>
      <c r="AX21" s="18"/>
      <c r="AY21" s="18">
        <f t="shared" si="2"/>
        <v>0</v>
      </c>
      <c r="AZ21" s="24" t="s">
        <v>100</v>
      </c>
      <c r="BA21" s="22" t="s">
        <v>92</v>
      </c>
      <c r="BB21" s="23">
        <v>1</v>
      </c>
      <c r="BC21" s="23">
        <v>1</v>
      </c>
      <c r="BD21" s="18">
        <f t="shared" si="3"/>
        <v>131</v>
      </c>
      <c r="BE21" s="18">
        <f t="shared" si="4"/>
        <v>231</v>
      </c>
      <c r="BN21" s="133">
        <v>15</v>
      </c>
      <c r="BO21" s="134">
        <v>5</v>
      </c>
      <c r="BP21" s="142" t="str">
        <f t="shared" si="7"/>
        <v>中・高</v>
      </c>
      <c r="BQ21" s="83" t="str">
        <f>+IF(BS21="","",MAX(BQ$9:BQ20)+1)</f>
        <v/>
      </c>
      <c r="BR21" s="83">
        <f t="shared" si="6"/>
        <v>2</v>
      </c>
      <c r="BS21" s="83" t="str">
        <f>+IF($AD$11="","",CONCATENATE($B$11,"　",$C$11))</f>
        <v/>
      </c>
      <c r="BT21" s="83" t="str">
        <f>+IF($AD$11="","",CONCATENATE($D$11," ",$E$11))</f>
        <v/>
      </c>
      <c r="BU21" s="83" t="str">
        <f>+IF($AD$11="","",RIGHT($F$11,1))</f>
        <v/>
      </c>
      <c r="BV21" s="83" t="str">
        <f>+IF($AD$11="","",CONCATENATE($G$11,"/",$H$11,"/",$I$11))</f>
        <v/>
      </c>
      <c r="BW21" s="83" t="str">
        <f>+IF($AD$11="","",$AD$11)</f>
        <v/>
      </c>
      <c r="BX21" s="83" t="str">
        <f>+IF($AD$11="","",$AE$11)</f>
        <v/>
      </c>
      <c r="BY21" s="83" t="str">
        <f>+IF($AD$11="","",$AF$11)</f>
        <v/>
      </c>
      <c r="BZ21" t="s">
        <v>119</v>
      </c>
    </row>
    <row r="22" spans="1:78" ht="24" customHeight="1" x14ac:dyDescent="0.15">
      <c r="A22" s="117">
        <v>13</v>
      </c>
      <c r="B22" s="37"/>
      <c r="C22" s="38"/>
      <c r="D22" s="37"/>
      <c r="E22" s="38"/>
      <c r="F22" s="118"/>
      <c r="G22" s="40"/>
      <c r="H22" s="41"/>
      <c r="I22" s="42"/>
      <c r="J22" s="17" t="str">
        <f t="shared" si="0"/>
        <v/>
      </c>
      <c r="K22" s="119"/>
      <c r="L22" s="129"/>
      <c r="M22" s="119"/>
      <c r="N22" s="130"/>
      <c r="O22" s="119"/>
      <c r="P22" s="120"/>
      <c r="Q22" s="121"/>
      <c r="R22" s="119"/>
      <c r="S22" s="120"/>
      <c r="T22" s="121"/>
      <c r="U22" s="122"/>
      <c r="V22" s="123"/>
      <c r="W22" s="124"/>
      <c r="X22" s="122"/>
      <c r="Y22" s="123"/>
      <c r="Z22" s="124"/>
      <c r="AA22" s="122"/>
      <c r="AB22" s="123"/>
      <c r="AC22" s="125"/>
      <c r="AD22" s="122"/>
      <c r="AE22" s="123"/>
      <c r="AF22" s="125"/>
      <c r="AG22" s="18" t="str">
        <f t="shared" si="1"/>
        <v/>
      </c>
      <c r="AH22" s="18"/>
      <c r="AI22" s="18"/>
      <c r="AJ22" s="18"/>
      <c r="AK22" s="18"/>
      <c r="AL22" s="18"/>
      <c r="AM22" s="18"/>
      <c r="AN22" s="18"/>
      <c r="AO22" s="18"/>
      <c r="AP22" s="18"/>
      <c r="AQ22" s="18"/>
      <c r="AR22" s="18"/>
      <c r="AS22" s="18"/>
      <c r="AT22" s="18"/>
      <c r="AU22" s="18"/>
      <c r="AV22" s="18"/>
      <c r="AW22" s="18"/>
      <c r="AX22" s="18"/>
      <c r="AY22" s="18">
        <f t="shared" si="2"/>
        <v>0</v>
      </c>
      <c r="AZ22" s="131" t="str">
        <f t="shared" si="5"/>
        <v>3. 平泳ぎ</v>
      </c>
      <c r="BA22" s="24" t="s">
        <v>93</v>
      </c>
      <c r="BB22" s="23">
        <v>1</v>
      </c>
      <c r="BC22" s="23">
        <v>1</v>
      </c>
      <c r="BD22" s="18">
        <f t="shared" si="3"/>
        <v>132</v>
      </c>
      <c r="BE22" s="18">
        <f t="shared" si="4"/>
        <v>232</v>
      </c>
      <c r="BN22" s="133">
        <v>16</v>
      </c>
      <c r="BO22" s="134">
        <v>5</v>
      </c>
      <c r="BP22" s="142" t="str">
        <f t="shared" si="7"/>
        <v>中・高</v>
      </c>
      <c r="BQ22" s="83" t="str">
        <f>+IF(BS22="","",MAX(BQ$9:BQ21)+1)</f>
        <v/>
      </c>
      <c r="BR22" s="83">
        <f t="shared" si="6"/>
        <v>3</v>
      </c>
      <c r="BS22" s="83" t="str">
        <f>+IF($O$12="","",CONCATENATE($B$12,"　",$C$12))</f>
        <v/>
      </c>
      <c r="BT22" s="83" t="str">
        <f>+IF($O$12="","",CONCATENATE($D$12," ",$E$12))</f>
        <v/>
      </c>
      <c r="BU22" s="83" t="str">
        <f>+IF($O$12="","",RIGHT($F$12,1))</f>
        <v/>
      </c>
      <c r="BV22" s="83" t="str">
        <f>+IF($O$12="","",CONCATENATE($G$12,"/",$H$12,"/",$I$12))</f>
        <v/>
      </c>
      <c r="BW22" s="83" t="str">
        <f>+IF($O$12="","",$O$12)</f>
        <v/>
      </c>
      <c r="BX22" s="83" t="str">
        <f>+IF($O$12="","",$P$12)</f>
        <v/>
      </c>
      <c r="BY22" s="83" t="str">
        <f>+IF($O$12="","",$Q$12)</f>
        <v/>
      </c>
      <c r="BZ22" t="s">
        <v>119</v>
      </c>
    </row>
    <row r="23" spans="1:78" ht="24" customHeight="1" x14ac:dyDescent="0.15">
      <c r="A23" s="117">
        <v>14</v>
      </c>
      <c r="B23" s="37"/>
      <c r="C23" s="38"/>
      <c r="D23" s="37"/>
      <c r="E23" s="38"/>
      <c r="F23" s="118"/>
      <c r="G23" s="40"/>
      <c r="H23" s="41"/>
      <c r="I23" s="42"/>
      <c r="J23" s="17" t="str">
        <f t="shared" si="0"/>
        <v/>
      </c>
      <c r="K23" s="119"/>
      <c r="L23" s="129"/>
      <c r="M23" s="119"/>
      <c r="N23" s="130"/>
      <c r="O23" s="119"/>
      <c r="P23" s="120"/>
      <c r="Q23" s="121"/>
      <c r="R23" s="119"/>
      <c r="S23" s="120"/>
      <c r="T23" s="121"/>
      <c r="U23" s="122"/>
      <c r="V23" s="123"/>
      <c r="W23" s="124"/>
      <c r="X23" s="122"/>
      <c r="Y23" s="123"/>
      <c r="Z23" s="124"/>
      <c r="AA23" s="122"/>
      <c r="AB23" s="123"/>
      <c r="AC23" s="125"/>
      <c r="AD23" s="122"/>
      <c r="AE23" s="123"/>
      <c r="AF23" s="125"/>
      <c r="AG23" s="18" t="str">
        <f t="shared" si="1"/>
        <v/>
      </c>
      <c r="AH23" s="18"/>
      <c r="AI23" s="18"/>
      <c r="AJ23" s="18"/>
      <c r="AK23" s="18"/>
      <c r="AL23" s="18"/>
      <c r="AM23" s="18"/>
      <c r="AN23" s="18"/>
      <c r="AO23" s="18"/>
      <c r="AP23" s="18"/>
      <c r="AQ23" s="18"/>
      <c r="AR23" s="18"/>
      <c r="AS23" s="18"/>
      <c r="AT23" s="18"/>
      <c r="AU23" s="18"/>
      <c r="AV23" s="18"/>
      <c r="AW23" s="18"/>
      <c r="AX23" s="18"/>
      <c r="AY23" s="18">
        <f t="shared" si="2"/>
        <v>0</v>
      </c>
      <c r="AZ23" s="131" t="str">
        <f t="shared" si="5"/>
        <v>3. 平泳ぎ</v>
      </c>
      <c r="BA23" s="4" t="s">
        <v>94</v>
      </c>
      <c r="BB23" s="23">
        <v>1</v>
      </c>
      <c r="BC23" s="23">
        <v>1</v>
      </c>
      <c r="BD23" s="18">
        <f t="shared" si="3"/>
        <v>133</v>
      </c>
      <c r="BE23" s="18">
        <f t="shared" si="4"/>
        <v>233</v>
      </c>
      <c r="BN23" s="133">
        <v>17</v>
      </c>
      <c r="BO23" s="134">
        <v>5</v>
      </c>
      <c r="BP23" s="142" t="str">
        <f t="shared" si="7"/>
        <v>中・高</v>
      </c>
      <c r="BQ23" s="83" t="str">
        <f>+IF(BS23="","",MAX(BQ$9:BQ22)+1)</f>
        <v/>
      </c>
      <c r="BR23" s="83">
        <f t="shared" si="6"/>
        <v>3</v>
      </c>
      <c r="BS23" s="83" t="str">
        <f>+IF($R$12="","",CONCATENATE($B$12,"　",$C$12))</f>
        <v/>
      </c>
      <c r="BT23" s="83" t="str">
        <f>+IF($R$12="","",CONCATENATE($D$12," ",$E$12))</f>
        <v/>
      </c>
      <c r="BU23" s="83" t="str">
        <f>+IF($R$12="","",RIGHT($F$12,1))</f>
        <v/>
      </c>
      <c r="BV23" s="83" t="str">
        <f>+IF($R$12="","",CONCATENATE($G$12,"/",$H$12,"/",$I$12))</f>
        <v/>
      </c>
      <c r="BW23" s="83" t="str">
        <f>+IF($R$12="","",$R$12)</f>
        <v/>
      </c>
      <c r="BX23" s="83" t="str">
        <f>+IF($R$12="","",$S$12)</f>
        <v/>
      </c>
      <c r="BY23" s="83" t="str">
        <f>+IF($R$12="","",$T$12)</f>
        <v/>
      </c>
      <c r="BZ23" t="s">
        <v>119</v>
      </c>
    </row>
    <row r="24" spans="1:78" ht="24" customHeight="1" x14ac:dyDescent="0.15">
      <c r="A24" s="117">
        <v>15</v>
      </c>
      <c r="B24" s="37"/>
      <c r="C24" s="38"/>
      <c r="D24" s="37"/>
      <c r="E24" s="38"/>
      <c r="F24" s="118"/>
      <c r="G24" s="40"/>
      <c r="H24" s="41"/>
      <c r="I24" s="42"/>
      <c r="J24" s="17" t="str">
        <f t="shared" si="0"/>
        <v/>
      </c>
      <c r="K24" s="119"/>
      <c r="L24" s="129"/>
      <c r="M24" s="119"/>
      <c r="N24" s="130"/>
      <c r="O24" s="119"/>
      <c r="P24" s="120"/>
      <c r="Q24" s="121"/>
      <c r="R24" s="119"/>
      <c r="S24" s="120"/>
      <c r="T24" s="121"/>
      <c r="U24" s="122"/>
      <c r="V24" s="123"/>
      <c r="W24" s="124"/>
      <c r="X24" s="122"/>
      <c r="Y24" s="123"/>
      <c r="Z24" s="124"/>
      <c r="AA24" s="122"/>
      <c r="AB24" s="123"/>
      <c r="AC24" s="125"/>
      <c r="AD24" s="122"/>
      <c r="AE24" s="123"/>
      <c r="AF24" s="125"/>
      <c r="AG24" s="18" t="str">
        <f t="shared" si="1"/>
        <v/>
      </c>
      <c r="AH24" s="18"/>
      <c r="AI24" s="18"/>
      <c r="AJ24" s="18"/>
      <c r="AK24" s="18"/>
      <c r="AL24" s="18"/>
      <c r="AM24" s="18"/>
      <c r="AN24" s="18"/>
      <c r="AO24" s="18"/>
      <c r="AP24" s="18"/>
      <c r="AQ24" s="18"/>
      <c r="AR24" s="18"/>
      <c r="AS24" s="18"/>
      <c r="AT24" s="18"/>
      <c r="AU24" s="18"/>
      <c r="AV24" s="18"/>
      <c r="AW24" s="18"/>
      <c r="AX24" s="18"/>
      <c r="AY24" s="18">
        <f t="shared" si="2"/>
        <v>0</v>
      </c>
      <c r="AZ24" s="131" t="str">
        <f t="shared" si="5"/>
        <v>3. 平泳ぎ</v>
      </c>
      <c r="BA24" s="4" t="s">
        <v>95</v>
      </c>
      <c r="BB24" s="23">
        <v>1</v>
      </c>
      <c r="BC24" s="23">
        <v>1</v>
      </c>
      <c r="BD24" s="18">
        <f t="shared" si="3"/>
        <v>134</v>
      </c>
      <c r="BE24" s="18">
        <f t="shared" si="4"/>
        <v>234</v>
      </c>
      <c r="BN24" s="133">
        <v>18</v>
      </c>
      <c r="BO24" s="134">
        <v>5</v>
      </c>
      <c r="BP24" s="142" t="str">
        <f t="shared" si="7"/>
        <v>中・高</v>
      </c>
      <c r="BQ24" s="83" t="str">
        <f>+IF(BS24="","",MAX(BQ$9:BQ23)+1)</f>
        <v/>
      </c>
      <c r="BR24" s="83">
        <f t="shared" si="6"/>
        <v>3</v>
      </c>
      <c r="BS24" s="83" t="str">
        <f>+IF($U$12="","",CONCATENATE($B$12,"　",$C$12))</f>
        <v/>
      </c>
      <c r="BT24" s="83" t="str">
        <f>+IF($U$12="","",CONCATENATE($D$12," ",$E$12))</f>
        <v/>
      </c>
      <c r="BU24" s="83" t="str">
        <f>+IF($U$12="","",RIGHT($F$12,1))</f>
        <v/>
      </c>
      <c r="BV24" s="83" t="str">
        <f>+IF($U$12="","",CONCATENATE($G$12,"/",$H$12,"/",$I$12))</f>
        <v/>
      </c>
      <c r="BW24" s="83" t="str">
        <f>+IF($U$12="","",$U$12)</f>
        <v/>
      </c>
      <c r="BX24" s="83" t="str">
        <f>+IF($U$12="","",$V$12)</f>
        <v/>
      </c>
      <c r="BY24" s="83" t="str">
        <f>+IF($U$12="","",$W$12)</f>
        <v/>
      </c>
      <c r="BZ24" t="s">
        <v>119</v>
      </c>
    </row>
    <row r="25" spans="1:78" ht="24" customHeight="1" x14ac:dyDescent="0.15">
      <c r="A25" s="117">
        <v>16</v>
      </c>
      <c r="B25" s="37"/>
      <c r="C25" s="38"/>
      <c r="D25" s="37"/>
      <c r="E25" s="38"/>
      <c r="F25" s="118"/>
      <c r="G25" s="40"/>
      <c r="H25" s="41"/>
      <c r="I25" s="42"/>
      <c r="J25" s="17" t="str">
        <f t="shared" si="0"/>
        <v/>
      </c>
      <c r="K25" s="119"/>
      <c r="L25" s="129"/>
      <c r="M25" s="119"/>
      <c r="N25" s="130"/>
      <c r="O25" s="119"/>
      <c r="P25" s="120"/>
      <c r="Q25" s="121"/>
      <c r="R25" s="119"/>
      <c r="S25" s="120"/>
      <c r="T25" s="121"/>
      <c r="U25" s="122"/>
      <c r="V25" s="123"/>
      <c r="W25" s="124"/>
      <c r="X25" s="122"/>
      <c r="Y25" s="123"/>
      <c r="Z25" s="124"/>
      <c r="AA25" s="122"/>
      <c r="AB25" s="123"/>
      <c r="AC25" s="125"/>
      <c r="AD25" s="122"/>
      <c r="AE25" s="123"/>
      <c r="AF25" s="125"/>
      <c r="AG25" s="18" t="str">
        <f t="shared" si="1"/>
        <v/>
      </c>
      <c r="AH25" s="18"/>
      <c r="AI25" s="18"/>
      <c r="AJ25" s="18"/>
      <c r="AK25" s="18"/>
      <c r="AL25" s="18"/>
      <c r="AM25" s="18"/>
      <c r="AN25" s="18"/>
      <c r="AO25" s="18"/>
      <c r="AP25" s="18"/>
      <c r="AQ25" s="18"/>
      <c r="AR25" s="18"/>
      <c r="AS25" s="18"/>
      <c r="AT25" s="18"/>
      <c r="AU25" s="18"/>
      <c r="AV25" s="18"/>
      <c r="AW25" s="18"/>
      <c r="AX25" s="18"/>
      <c r="AY25" s="18">
        <f t="shared" si="2"/>
        <v>0</v>
      </c>
      <c r="AZ25" s="24" t="s">
        <v>101</v>
      </c>
      <c r="BA25" s="22" t="s">
        <v>92</v>
      </c>
      <c r="BB25" s="23"/>
      <c r="BC25" s="23"/>
      <c r="BD25" s="18" t="str">
        <f t="shared" si="3"/>
        <v/>
      </c>
      <c r="BE25" s="18" t="str">
        <f t="shared" si="4"/>
        <v/>
      </c>
      <c r="BN25" s="133">
        <f>+BN24+1</f>
        <v>19</v>
      </c>
      <c r="BO25" s="33">
        <f>+BO24</f>
        <v>5</v>
      </c>
      <c r="BP25" s="142" t="str">
        <f t="shared" si="7"/>
        <v>中・高</v>
      </c>
      <c r="BQ25" s="83" t="str">
        <f>+IF(BS25="","",MAX(BQ$9:BQ24)+1)</f>
        <v/>
      </c>
      <c r="BR25" s="83">
        <f t="shared" si="6"/>
        <v>3</v>
      </c>
      <c r="BS25" s="83" t="str">
        <f>+IF($X$12="","",CONCATENATE($B$12,"　",$C$12))</f>
        <v/>
      </c>
      <c r="BT25" s="83" t="str">
        <f>+IF($X$12="","",CONCATENATE($D$12," ",$E$12))</f>
        <v/>
      </c>
      <c r="BU25" s="83" t="str">
        <f>+IF($X$12="","",RIGHT($F$12,1))</f>
        <v/>
      </c>
      <c r="BV25" s="83" t="str">
        <f>+IF($X$12="","",CONCATENATE($G$12,"/",$H$12,"/",$I$12))</f>
        <v/>
      </c>
      <c r="BW25" s="83" t="str">
        <f>+IF($X$12="","",$X$12)</f>
        <v/>
      </c>
      <c r="BX25" s="83" t="str">
        <f>+IF($X$12="","",$Y$12)</f>
        <v/>
      </c>
      <c r="BY25" s="83" t="str">
        <f>+IF($X$12="","",$Z$12)</f>
        <v/>
      </c>
      <c r="BZ25" t="s">
        <v>119</v>
      </c>
    </row>
    <row r="26" spans="1:78" ht="24" customHeight="1" x14ac:dyDescent="0.15">
      <c r="A26" s="117">
        <v>17</v>
      </c>
      <c r="B26" s="37"/>
      <c r="C26" s="38"/>
      <c r="D26" s="37"/>
      <c r="E26" s="38"/>
      <c r="F26" s="118"/>
      <c r="G26" s="40"/>
      <c r="H26" s="41"/>
      <c r="I26" s="42"/>
      <c r="J26" s="17" t="str">
        <f t="shared" si="0"/>
        <v/>
      </c>
      <c r="K26" s="119"/>
      <c r="L26" s="129"/>
      <c r="M26" s="119"/>
      <c r="N26" s="130"/>
      <c r="O26" s="119"/>
      <c r="P26" s="120"/>
      <c r="Q26" s="121"/>
      <c r="R26" s="119"/>
      <c r="S26" s="120"/>
      <c r="T26" s="121"/>
      <c r="U26" s="122"/>
      <c r="V26" s="123"/>
      <c r="W26" s="124"/>
      <c r="X26" s="122"/>
      <c r="Y26" s="123"/>
      <c r="Z26" s="124"/>
      <c r="AA26" s="122"/>
      <c r="AB26" s="123"/>
      <c r="AC26" s="125"/>
      <c r="AD26" s="122"/>
      <c r="AE26" s="123"/>
      <c r="AF26" s="125"/>
      <c r="AG26" s="18" t="str">
        <f t="shared" si="1"/>
        <v/>
      </c>
      <c r="AH26" s="18"/>
      <c r="AI26" s="18"/>
      <c r="AJ26" s="18"/>
      <c r="AK26" s="18"/>
      <c r="AL26" s="18"/>
      <c r="AM26" s="18"/>
      <c r="AN26" s="18"/>
      <c r="AO26" s="18"/>
      <c r="AP26" s="18"/>
      <c r="AQ26" s="18"/>
      <c r="AR26" s="18"/>
      <c r="AS26" s="18"/>
      <c r="AT26" s="18"/>
      <c r="AU26" s="18"/>
      <c r="AV26" s="18"/>
      <c r="AW26" s="18"/>
      <c r="AX26" s="18"/>
      <c r="AY26" s="18">
        <f t="shared" si="2"/>
        <v>0</v>
      </c>
      <c r="AZ26" s="131" t="str">
        <f t="shared" si="5"/>
        <v>4. ﾊﾞﾀﾌﾗｲ</v>
      </c>
      <c r="BA26" s="24" t="s">
        <v>93</v>
      </c>
      <c r="BB26" s="23">
        <v>1</v>
      </c>
      <c r="BC26" s="23">
        <v>1</v>
      </c>
      <c r="BD26" s="18">
        <f t="shared" si="3"/>
        <v>142</v>
      </c>
      <c r="BE26" s="18">
        <f t="shared" si="4"/>
        <v>242</v>
      </c>
      <c r="BN26" s="133">
        <f t="shared" ref="BN26:BN89" si="8">+BN25+1</f>
        <v>20</v>
      </c>
      <c r="BO26" s="33">
        <f t="shared" ref="BO26:BP84" si="9">+BO25</f>
        <v>5</v>
      </c>
      <c r="BP26" s="142" t="str">
        <f t="shared" si="7"/>
        <v>中・高</v>
      </c>
      <c r="BQ26" s="83" t="str">
        <f>+IF(BS26="","",MAX(BQ$9:BQ25)+1)</f>
        <v/>
      </c>
      <c r="BR26" s="83">
        <f t="shared" si="6"/>
        <v>3</v>
      </c>
      <c r="BS26" s="83" t="str">
        <f>+IF($AA$12="","",CONCATENATE($B$12,"　",$C$12))</f>
        <v/>
      </c>
      <c r="BT26" s="83" t="str">
        <f>+IF($AA$12="","",CONCATENATE($D$12," ",$E$12))</f>
        <v/>
      </c>
      <c r="BU26" s="83" t="str">
        <f>+IF($AA$12="","",RIGHT($F$12,1))</f>
        <v/>
      </c>
      <c r="BV26" s="83" t="str">
        <f>+IF($AA$12="","",CONCATENATE($G$12,"/",$H$12,"/",$I$12))</f>
        <v/>
      </c>
      <c r="BW26" s="83" t="str">
        <f>+IF($AA$12="","",$AA$12)</f>
        <v/>
      </c>
      <c r="BX26" s="83" t="str">
        <f>+IF($AA$12="","",$AB$12)</f>
        <v/>
      </c>
      <c r="BY26" s="83" t="str">
        <f>+IF($AA$12="","",$AC$12)</f>
        <v/>
      </c>
      <c r="BZ26" t="s">
        <v>119</v>
      </c>
    </row>
    <row r="27" spans="1:78" ht="24" customHeight="1" x14ac:dyDescent="0.15">
      <c r="A27" s="117">
        <v>18</v>
      </c>
      <c r="B27" s="37"/>
      <c r="C27" s="38"/>
      <c r="D27" s="37"/>
      <c r="E27" s="38"/>
      <c r="F27" s="118"/>
      <c r="G27" s="40"/>
      <c r="H27" s="41"/>
      <c r="I27" s="42"/>
      <c r="J27" s="17" t="str">
        <f t="shared" si="0"/>
        <v/>
      </c>
      <c r="K27" s="119"/>
      <c r="L27" s="129"/>
      <c r="M27" s="119"/>
      <c r="N27" s="130"/>
      <c r="O27" s="119"/>
      <c r="P27" s="120"/>
      <c r="Q27" s="121"/>
      <c r="R27" s="119"/>
      <c r="S27" s="120"/>
      <c r="T27" s="121"/>
      <c r="U27" s="122"/>
      <c r="V27" s="123"/>
      <c r="W27" s="124"/>
      <c r="X27" s="122"/>
      <c r="Y27" s="123"/>
      <c r="Z27" s="124"/>
      <c r="AA27" s="122"/>
      <c r="AB27" s="123"/>
      <c r="AC27" s="125"/>
      <c r="AD27" s="122"/>
      <c r="AE27" s="123"/>
      <c r="AF27" s="125"/>
      <c r="AG27" s="18" t="str">
        <f t="shared" si="1"/>
        <v/>
      </c>
      <c r="AH27" s="18"/>
      <c r="AI27" s="18"/>
      <c r="AJ27" s="18"/>
      <c r="AK27" s="18"/>
      <c r="AL27" s="18"/>
      <c r="AM27" s="18"/>
      <c r="AN27" s="18"/>
      <c r="AO27" s="18"/>
      <c r="AP27" s="18"/>
      <c r="AQ27" s="18"/>
      <c r="AR27" s="18"/>
      <c r="AS27" s="18"/>
      <c r="AT27" s="18"/>
      <c r="AU27" s="18"/>
      <c r="AV27" s="18"/>
      <c r="AW27" s="18"/>
      <c r="AX27" s="18"/>
      <c r="AY27" s="18">
        <f t="shared" si="2"/>
        <v>0</v>
      </c>
      <c r="AZ27" s="131" t="str">
        <f t="shared" si="5"/>
        <v>4. ﾊﾞﾀﾌﾗｲ</v>
      </c>
      <c r="BA27" s="4" t="s">
        <v>94</v>
      </c>
      <c r="BB27" s="23">
        <v>1</v>
      </c>
      <c r="BC27" s="23">
        <v>1</v>
      </c>
      <c r="BD27" s="18">
        <f t="shared" si="3"/>
        <v>143</v>
      </c>
      <c r="BE27" s="18">
        <f t="shared" si="4"/>
        <v>243</v>
      </c>
      <c r="BN27" s="133">
        <f t="shared" si="8"/>
        <v>21</v>
      </c>
      <c r="BO27" s="33">
        <f t="shared" si="9"/>
        <v>5</v>
      </c>
      <c r="BP27" s="135" t="str">
        <f t="shared" si="7"/>
        <v>中・高</v>
      </c>
      <c r="BQ27" s="83" t="str">
        <f>+IF(BS27="","",MAX(BQ$9:BQ26)+1)</f>
        <v/>
      </c>
      <c r="BR27" s="83">
        <f t="shared" si="6"/>
        <v>3</v>
      </c>
      <c r="BS27" s="83" t="str">
        <f>+IF($AD$12="","",CONCATENATE($B$12,"　",$C$12))</f>
        <v/>
      </c>
      <c r="BT27" s="83" t="str">
        <f>+IF($AD$12="","",CONCATENATE($D$12," ",$E$12))</f>
        <v/>
      </c>
      <c r="BU27" s="83" t="str">
        <f>+IF($AD$12="","",RIGHT($F$12,1))</f>
        <v/>
      </c>
      <c r="BV27" s="83" t="str">
        <f>+IF($AD$12="","",CONCATENATE($G$12,"/",$H$12,"/",$I$12))</f>
        <v/>
      </c>
      <c r="BW27" s="83" t="str">
        <f>+IF($AD$12="","",$AD$12)</f>
        <v/>
      </c>
      <c r="BX27" s="83" t="str">
        <f>+IF($AD$12="","",$AE$12)</f>
        <v/>
      </c>
      <c r="BY27" s="83" t="str">
        <f>+IF($AD$12="","",$AF$12)</f>
        <v/>
      </c>
      <c r="BZ27" t="s">
        <v>119</v>
      </c>
    </row>
    <row r="28" spans="1:78" ht="24" customHeight="1" x14ac:dyDescent="0.15">
      <c r="A28" s="117">
        <v>19</v>
      </c>
      <c r="B28" s="37"/>
      <c r="C28" s="38"/>
      <c r="D28" s="37"/>
      <c r="E28" s="38"/>
      <c r="F28" s="118"/>
      <c r="G28" s="40"/>
      <c r="H28" s="41"/>
      <c r="I28" s="42"/>
      <c r="J28" s="17" t="str">
        <f t="shared" si="0"/>
        <v/>
      </c>
      <c r="K28" s="119"/>
      <c r="L28" s="129"/>
      <c r="M28" s="119"/>
      <c r="N28" s="130"/>
      <c r="O28" s="119"/>
      <c r="P28" s="120"/>
      <c r="Q28" s="121"/>
      <c r="R28" s="119"/>
      <c r="S28" s="120"/>
      <c r="T28" s="121"/>
      <c r="U28" s="122"/>
      <c r="V28" s="123"/>
      <c r="W28" s="124"/>
      <c r="X28" s="122"/>
      <c r="Y28" s="123"/>
      <c r="Z28" s="124"/>
      <c r="AA28" s="122"/>
      <c r="AB28" s="123"/>
      <c r="AC28" s="125"/>
      <c r="AD28" s="122"/>
      <c r="AE28" s="123"/>
      <c r="AF28" s="125"/>
      <c r="AG28" s="18" t="str">
        <f t="shared" si="1"/>
        <v/>
      </c>
      <c r="AH28" s="18"/>
      <c r="AI28" s="18"/>
      <c r="AJ28" s="18"/>
      <c r="AK28" s="18"/>
      <c r="AL28" s="18"/>
      <c r="AM28" s="18"/>
      <c r="AN28" s="18"/>
      <c r="AO28" s="18"/>
      <c r="AP28" s="18"/>
      <c r="AQ28" s="18"/>
      <c r="AR28" s="18"/>
      <c r="AS28" s="18"/>
      <c r="AT28" s="18"/>
      <c r="AU28" s="18"/>
      <c r="AV28" s="18"/>
      <c r="AW28" s="18"/>
      <c r="AX28" s="18"/>
      <c r="AY28" s="18">
        <f t="shared" si="2"/>
        <v>0</v>
      </c>
      <c r="AZ28" s="131" t="str">
        <f t="shared" si="5"/>
        <v>4. ﾊﾞﾀﾌﾗｲ</v>
      </c>
      <c r="BA28" s="4" t="s">
        <v>95</v>
      </c>
      <c r="BB28" s="23">
        <v>1</v>
      </c>
      <c r="BC28" s="23">
        <v>1</v>
      </c>
      <c r="BD28" s="18">
        <f t="shared" si="3"/>
        <v>144</v>
      </c>
      <c r="BE28" s="18">
        <f t="shared" si="4"/>
        <v>244</v>
      </c>
      <c r="BN28" s="133">
        <f t="shared" si="8"/>
        <v>22</v>
      </c>
      <c r="BO28" s="33">
        <f t="shared" si="9"/>
        <v>5</v>
      </c>
      <c r="BP28" s="135" t="str">
        <f t="shared" si="7"/>
        <v>中・高</v>
      </c>
      <c r="BQ28" s="83" t="str">
        <f>+IF(BS28="","",MAX(BQ$9:BQ27)+1)</f>
        <v/>
      </c>
      <c r="BR28" s="83">
        <f t="shared" si="6"/>
        <v>4</v>
      </c>
      <c r="BS28" s="83" t="str">
        <f>+IF($O$13="","",CONCATENATE($B$13,"　",$C$13))</f>
        <v/>
      </c>
      <c r="BT28" s="83" t="str">
        <f>+IF($O$13="","",CONCATENATE($D$13," ",$E$13))</f>
        <v/>
      </c>
      <c r="BU28" s="83" t="str">
        <f>+IF($O$13="","",RIGHT($F$13,1))</f>
        <v/>
      </c>
      <c r="BV28" s="83" t="str">
        <f>+IF($O$13="","",CONCATENATE($G$13,"/",$H$13,"/",$I$13))</f>
        <v/>
      </c>
      <c r="BW28" s="83" t="str">
        <f>+IF($O$13="","",$O$13)</f>
        <v/>
      </c>
      <c r="BX28" s="83" t="str">
        <f>+IF($O$13="","",$P$13)</f>
        <v/>
      </c>
      <c r="BY28" s="83" t="str">
        <f>+IF($O$13="","",$Q$13)</f>
        <v/>
      </c>
      <c r="BZ28" t="s">
        <v>119</v>
      </c>
    </row>
    <row r="29" spans="1:78" ht="24" customHeight="1" x14ac:dyDescent="0.15">
      <c r="A29" s="117">
        <v>20</v>
      </c>
      <c r="B29" s="37"/>
      <c r="C29" s="38"/>
      <c r="D29" s="37"/>
      <c r="E29" s="38"/>
      <c r="F29" s="118"/>
      <c r="G29" s="40"/>
      <c r="H29" s="41"/>
      <c r="I29" s="42"/>
      <c r="J29" s="17" t="str">
        <f t="shared" si="0"/>
        <v/>
      </c>
      <c r="K29" s="119"/>
      <c r="L29" s="129"/>
      <c r="M29" s="119"/>
      <c r="N29" s="130"/>
      <c r="O29" s="119"/>
      <c r="P29" s="120"/>
      <c r="Q29" s="121"/>
      <c r="R29" s="119"/>
      <c r="S29" s="120"/>
      <c r="T29" s="121"/>
      <c r="U29" s="122"/>
      <c r="V29" s="123"/>
      <c r="W29" s="124"/>
      <c r="X29" s="122"/>
      <c r="Y29" s="123"/>
      <c r="Z29" s="124"/>
      <c r="AA29" s="122"/>
      <c r="AB29" s="123"/>
      <c r="AC29" s="125"/>
      <c r="AD29" s="122"/>
      <c r="AE29" s="123"/>
      <c r="AF29" s="125"/>
      <c r="AG29" s="18" t="str">
        <f t="shared" si="1"/>
        <v/>
      </c>
      <c r="AH29" s="18"/>
      <c r="AI29" s="18"/>
      <c r="AJ29" s="18"/>
      <c r="AK29" s="18"/>
      <c r="AL29" s="18"/>
      <c r="AM29" s="18"/>
      <c r="AN29" s="18"/>
      <c r="AO29" s="18"/>
      <c r="AP29" s="18"/>
      <c r="AQ29" s="18"/>
      <c r="AR29" s="18"/>
      <c r="AS29" s="18"/>
      <c r="AT29" s="18"/>
      <c r="AU29" s="18"/>
      <c r="AV29" s="18"/>
      <c r="AW29" s="18"/>
      <c r="AX29" s="18"/>
      <c r="AY29" s="18">
        <f t="shared" si="2"/>
        <v>0</v>
      </c>
      <c r="AZ29" s="24" t="s">
        <v>102</v>
      </c>
      <c r="BA29" s="4" t="s">
        <v>94</v>
      </c>
      <c r="BB29" s="23">
        <v>1</v>
      </c>
      <c r="BC29" s="23">
        <v>1</v>
      </c>
      <c r="BD29" s="18">
        <f t="shared" si="3"/>
        <v>153</v>
      </c>
      <c r="BE29" s="18">
        <f t="shared" si="4"/>
        <v>253</v>
      </c>
      <c r="BN29" s="133">
        <f t="shared" si="8"/>
        <v>23</v>
      </c>
      <c r="BO29" s="33">
        <f t="shared" si="9"/>
        <v>5</v>
      </c>
      <c r="BP29" s="135" t="str">
        <f t="shared" si="7"/>
        <v>中・高</v>
      </c>
      <c r="BQ29" s="83" t="str">
        <f>+IF(BS29="","",MAX(BQ$9:BQ28)+1)</f>
        <v/>
      </c>
      <c r="BR29" s="83">
        <f t="shared" si="6"/>
        <v>4</v>
      </c>
      <c r="BS29" s="83" t="str">
        <f>+IF($R$13="","",CONCATENATE($B$13,"　",$C$13))</f>
        <v/>
      </c>
      <c r="BT29" s="83" t="str">
        <f>+IF($R$13="","",CONCATENATE($D$13," ",$E$13))</f>
        <v/>
      </c>
      <c r="BU29" s="83" t="str">
        <f>+IF($R$13="","",RIGHT($F$13,1))</f>
        <v/>
      </c>
      <c r="BV29" s="83" t="str">
        <f>+IF($R$13="","",CONCATENATE($G$13,"/",$H$13,"/",$I$13))</f>
        <v/>
      </c>
      <c r="BW29" s="83" t="str">
        <f>+IF($R$13="","",$R$13)</f>
        <v/>
      </c>
      <c r="BX29" s="83" t="str">
        <f>+IF($R$13="","",$S$13)</f>
        <v/>
      </c>
      <c r="BY29" s="83" t="str">
        <f>+IF($R$13="","",$T$13)</f>
        <v/>
      </c>
      <c r="BZ29" t="s">
        <v>119</v>
      </c>
    </row>
    <row r="30" spans="1:78" ht="24" customHeight="1" x14ac:dyDescent="0.15">
      <c r="A30" s="117">
        <v>21</v>
      </c>
      <c r="B30" s="37"/>
      <c r="C30" s="38"/>
      <c r="D30" s="37"/>
      <c r="E30" s="38"/>
      <c r="F30" s="118"/>
      <c r="G30" s="40"/>
      <c r="H30" s="41"/>
      <c r="I30" s="42"/>
      <c r="J30" s="17" t="str">
        <f t="shared" si="0"/>
        <v/>
      </c>
      <c r="K30" s="119"/>
      <c r="L30" s="129"/>
      <c r="M30" s="119"/>
      <c r="N30" s="130"/>
      <c r="O30" s="119"/>
      <c r="P30" s="120"/>
      <c r="Q30" s="121"/>
      <c r="R30" s="119"/>
      <c r="S30" s="120"/>
      <c r="T30" s="121"/>
      <c r="U30" s="122"/>
      <c r="V30" s="123"/>
      <c r="W30" s="124"/>
      <c r="X30" s="122"/>
      <c r="Y30" s="123"/>
      <c r="Z30" s="124"/>
      <c r="AA30" s="122"/>
      <c r="AB30" s="123"/>
      <c r="AC30" s="125"/>
      <c r="AD30" s="122"/>
      <c r="AE30" s="123"/>
      <c r="AF30" s="125"/>
      <c r="AG30" s="18" t="str">
        <f t="shared" si="1"/>
        <v/>
      </c>
      <c r="AH30" s="18"/>
      <c r="AI30" s="18"/>
      <c r="AJ30" s="18"/>
      <c r="AK30" s="18"/>
      <c r="AL30" s="18"/>
      <c r="AM30" s="18"/>
      <c r="AN30" s="18"/>
      <c r="AO30" s="18"/>
      <c r="AP30" s="18"/>
      <c r="AQ30" s="18"/>
      <c r="AR30" s="18"/>
      <c r="AS30" s="18"/>
      <c r="AT30" s="18"/>
      <c r="AU30" s="18"/>
      <c r="AV30" s="18"/>
      <c r="AW30" s="18"/>
      <c r="AX30" s="18"/>
      <c r="AY30" s="18">
        <f t="shared" si="2"/>
        <v>0</v>
      </c>
      <c r="AZ30" s="131" t="str">
        <f t="shared" si="5"/>
        <v>5. 個人ﾒﾄﾞﾚｰ</v>
      </c>
      <c r="BA30" s="4" t="s">
        <v>95</v>
      </c>
      <c r="BB30" s="23">
        <v>1</v>
      </c>
      <c r="BC30" s="23">
        <v>1</v>
      </c>
      <c r="BD30" s="18">
        <f t="shared" si="3"/>
        <v>154</v>
      </c>
      <c r="BE30" s="18">
        <f t="shared" si="4"/>
        <v>254</v>
      </c>
      <c r="BN30" s="133">
        <f t="shared" si="8"/>
        <v>24</v>
      </c>
      <c r="BO30" s="33">
        <f t="shared" si="9"/>
        <v>5</v>
      </c>
      <c r="BP30" s="135" t="str">
        <f t="shared" si="7"/>
        <v>中・高</v>
      </c>
      <c r="BQ30" s="83" t="str">
        <f>+IF(BS30="","",MAX(BQ$9:BQ29)+1)</f>
        <v/>
      </c>
      <c r="BR30" s="83">
        <f t="shared" si="6"/>
        <v>4</v>
      </c>
      <c r="BS30" s="83" t="str">
        <f>+IF($U$13="","",CONCATENATE($B$13,"　",$C$13))</f>
        <v/>
      </c>
      <c r="BT30" s="83" t="str">
        <f>+IF($U$13="","",CONCATENATE($D$13," ",$E$13))</f>
        <v/>
      </c>
      <c r="BU30" s="83" t="str">
        <f>+IF($U$13="","",RIGHT($F$13,1))</f>
        <v/>
      </c>
      <c r="BV30" s="83" t="str">
        <f>+IF($U$13="","",CONCATENATE($G$13,"/",$H$13,"/",$I$13))</f>
        <v/>
      </c>
      <c r="BW30" s="83" t="str">
        <f>+IF($U$13="","",$U$13)</f>
        <v/>
      </c>
      <c r="BX30" s="83" t="str">
        <f>+IF($U$13="","",$V$13)</f>
        <v/>
      </c>
      <c r="BY30" s="83" t="str">
        <f>+IF($U$13="","",$W$13)</f>
        <v/>
      </c>
      <c r="BZ30" t="s">
        <v>119</v>
      </c>
    </row>
    <row r="31" spans="1:78" ht="24" customHeight="1" x14ac:dyDescent="0.15">
      <c r="A31" s="117">
        <v>22</v>
      </c>
      <c r="B31" s="37"/>
      <c r="C31" s="38"/>
      <c r="D31" s="37"/>
      <c r="E31" s="38"/>
      <c r="F31" s="118"/>
      <c r="G31" s="40"/>
      <c r="H31" s="41"/>
      <c r="I31" s="42"/>
      <c r="J31" s="17" t="str">
        <f t="shared" si="0"/>
        <v/>
      </c>
      <c r="K31" s="119"/>
      <c r="L31" s="129"/>
      <c r="M31" s="119"/>
      <c r="N31" s="130"/>
      <c r="O31" s="119"/>
      <c r="P31" s="120"/>
      <c r="Q31" s="121"/>
      <c r="R31" s="119"/>
      <c r="S31" s="120"/>
      <c r="T31" s="121"/>
      <c r="U31" s="122"/>
      <c r="V31" s="123"/>
      <c r="W31" s="124"/>
      <c r="X31" s="122"/>
      <c r="Y31" s="123"/>
      <c r="Z31" s="124"/>
      <c r="AA31" s="122"/>
      <c r="AB31" s="123"/>
      <c r="AC31" s="125"/>
      <c r="AD31" s="122"/>
      <c r="AE31" s="123"/>
      <c r="AF31" s="125"/>
      <c r="AG31" s="18" t="str">
        <f t="shared" si="1"/>
        <v/>
      </c>
      <c r="AH31" s="18"/>
      <c r="AI31" s="18"/>
      <c r="AJ31" s="18"/>
      <c r="AK31" s="18"/>
      <c r="AL31" s="18"/>
      <c r="AM31" s="18"/>
      <c r="AN31" s="18"/>
      <c r="AO31" s="18"/>
      <c r="AP31" s="18"/>
      <c r="AQ31" s="18"/>
      <c r="AR31" s="18"/>
      <c r="AS31" s="18"/>
      <c r="AT31" s="18"/>
      <c r="AU31" s="18"/>
      <c r="AV31" s="18"/>
      <c r="AW31" s="18"/>
      <c r="AX31" s="18"/>
      <c r="AY31" s="18">
        <f t="shared" si="2"/>
        <v>0</v>
      </c>
      <c r="AZ31" s="131" t="str">
        <f t="shared" si="5"/>
        <v>5. 個人ﾒﾄﾞﾚｰ</v>
      </c>
      <c r="BA31" s="4" t="s">
        <v>96</v>
      </c>
      <c r="BB31" s="23">
        <v>1</v>
      </c>
      <c r="BC31" s="23">
        <v>1</v>
      </c>
      <c r="BD31" s="18">
        <f t="shared" si="3"/>
        <v>155</v>
      </c>
      <c r="BE31" s="18">
        <f t="shared" si="4"/>
        <v>255</v>
      </c>
      <c r="BN31" s="133">
        <f t="shared" si="8"/>
        <v>25</v>
      </c>
      <c r="BO31" s="33">
        <f t="shared" si="9"/>
        <v>5</v>
      </c>
      <c r="BP31" s="135" t="str">
        <f t="shared" si="7"/>
        <v>中・高</v>
      </c>
      <c r="BQ31" s="83" t="str">
        <f>+IF(BS31="","",MAX(BQ$9:BQ30)+1)</f>
        <v/>
      </c>
      <c r="BR31" s="83">
        <f t="shared" si="6"/>
        <v>4</v>
      </c>
      <c r="BS31" s="83" t="str">
        <f>+IF($X$13="","",CONCATENATE($B$13,"　",$C$13))</f>
        <v/>
      </c>
      <c r="BT31" s="83" t="str">
        <f>+IF($X$13="","",CONCATENATE($D$13," ",$E$13))</f>
        <v/>
      </c>
      <c r="BU31" s="83" t="str">
        <f>+IF($X$13="","",RIGHT($F$13,1))</f>
        <v/>
      </c>
      <c r="BV31" s="83" t="str">
        <f>+IF($X$13="","",CONCATENATE($G$13,"/",$H$13,"/",$I$13))</f>
        <v/>
      </c>
      <c r="BW31" s="83" t="str">
        <f>+IF($X$13="","",$X$13)</f>
        <v/>
      </c>
      <c r="BX31" s="83" t="str">
        <f>+IF($X$13="","",$Y$13)</f>
        <v/>
      </c>
      <c r="BY31" s="83" t="str">
        <f>+IF($X$13="","",$Z$13)</f>
        <v/>
      </c>
      <c r="BZ31" t="s">
        <v>119</v>
      </c>
    </row>
    <row r="32" spans="1:78" ht="24" customHeight="1" x14ac:dyDescent="0.15">
      <c r="A32" s="117">
        <v>23</v>
      </c>
      <c r="B32" s="37"/>
      <c r="C32" s="38"/>
      <c r="D32" s="37"/>
      <c r="E32" s="38"/>
      <c r="F32" s="118"/>
      <c r="G32" s="40"/>
      <c r="H32" s="41"/>
      <c r="I32" s="42"/>
      <c r="J32" s="17" t="str">
        <f t="shared" si="0"/>
        <v/>
      </c>
      <c r="K32" s="119"/>
      <c r="L32" s="129"/>
      <c r="M32" s="119"/>
      <c r="N32" s="130"/>
      <c r="O32" s="119"/>
      <c r="P32" s="120"/>
      <c r="Q32" s="121"/>
      <c r="R32" s="119"/>
      <c r="S32" s="120"/>
      <c r="T32" s="121"/>
      <c r="U32" s="122"/>
      <c r="V32" s="123"/>
      <c r="W32" s="124"/>
      <c r="X32" s="122"/>
      <c r="Y32" s="123"/>
      <c r="Z32" s="124"/>
      <c r="AA32" s="122"/>
      <c r="AB32" s="123"/>
      <c r="AC32" s="125"/>
      <c r="AD32" s="122"/>
      <c r="AE32" s="123"/>
      <c r="AF32" s="125"/>
      <c r="AG32" s="18" t="str">
        <f t="shared" si="1"/>
        <v/>
      </c>
      <c r="AH32" s="18"/>
      <c r="AI32" s="18"/>
      <c r="AJ32" s="18"/>
      <c r="AK32" s="18"/>
      <c r="AL32" s="18"/>
      <c r="AM32" s="18"/>
      <c r="AN32" s="18"/>
      <c r="AO32" s="18"/>
      <c r="AP32" s="18"/>
      <c r="AQ32" s="18"/>
      <c r="AR32" s="18"/>
      <c r="AS32" s="18"/>
      <c r="AT32" s="18"/>
      <c r="AU32" s="18"/>
      <c r="AV32" s="18"/>
      <c r="AW32" s="18"/>
      <c r="AX32" s="18"/>
      <c r="AY32" s="18">
        <f t="shared" si="2"/>
        <v>0</v>
      </c>
      <c r="BN32" s="133">
        <f t="shared" si="8"/>
        <v>26</v>
      </c>
      <c r="BO32" s="33">
        <f t="shared" si="9"/>
        <v>5</v>
      </c>
      <c r="BP32" s="135" t="str">
        <f t="shared" si="7"/>
        <v>中・高</v>
      </c>
      <c r="BQ32" s="83" t="str">
        <f>+IF(BS32="","",MAX(BQ$9:BQ31)+1)</f>
        <v/>
      </c>
      <c r="BR32" s="83">
        <f t="shared" si="6"/>
        <v>4</v>
      </c>
      <c r="BS32" s="83" t="str">
        <f>+IF($AA$13="","",CONCATENATE($B$13,"　",$C$13))</f>
        <v/>
      </c>
      <c r="BT32" s="83" t="str">
        <f>+IF($AA$13="","",CONCATENATE($D$13," ",$E$13))</f>
        <v/>
      </c>
      <c r="BU32" s="83" t="str">
        <f>+IF($AA$13="","",RIGHT($F$13,1))</f>
        <v/>
      </c>
      <c r="BV32" s="83" t="str">
        <f>+IF($AA$13="","",CONCATENATE($G$13,"/",$H$13,"/",$I$13))</f>
        <v/>
      </c>
      <c r="BW32" s="83" t="str">
        <f>+IF($AA$13="","",$AA$13)</f>
        <v/>
      </c>
      <c r="BX32" s="83" t="str">
        <f>+IF($AA$13="","",$AB$13)</f>
        <v/>
      </c>
      <c r="BY32" s="83" t="str">
        <f>+IF($AA$13="","",$AC$13)</f>
        <v/>
      </c>
      <c r="BZ32" t="s">
        <v>119</v>
      </c>
    </row>
    <row r="33" spans="1:78" ht="24" customHeight="1" x14ac:dyDescent="0.15">
      <c r="A33" s="117">
        <v>24</v>
      </c>
      <c r="B33" s="37"/>
      <c r="C33" s="38"/>
      <c r="D33" s="37"/>
      <c r="E33" s="38"/>
      <c r="F33" s="118"/>
      <c r="G33" s="40"/>
      <c r="H33" s="41"/>
      <c r="I33" s="42"/>
      <c r="J33" s="17" t="str">
        <f t="shared" si="0"/>
        <v/>
      </c>
      <c r="K33" s="119"/>
      <c r="L33" s="129"/>
      <c r="M33" s="119"/>
      <c r="N33" s="130"/>
      <c r="O33" s="119"/>
      <c r="P33" s="120"/>
      <c r="Q33" s="121"/>
      <c r="R33" s="119"/>
      <c r="S33" s="120"/>
      <c r="T33" s="121"/>
      <c r="U33" s="122"/>
      <c r="V33" s="123"/>
      <c r="W33" s="124"/>
      <c r="X33" s="122"/>
      <c r="Y33" s="123"/>
      <c r="Z33" s="124"/>
      <c r="AA33" s="122"/>
      <c r="AB33" s="123"/>
      <c r="AC33" s="125"/>
      <c r="AD33" s="122"/>
      <c r="AE33" s="123"/>
      <c r="AF33" s="125"/>
      <c r="AG33" s="18" t="str">
        <f t="shared" si="1"/>
        <v/>
      </c>
      <c r="AH33" s="18"/>
      <c r="AI33" s="18"/>
      <c r="AJ33" s="18"/>
      <c r="AK33" s="18"/>
      <c r="AL33" s="18"/>
      <c r="AM33" s="18"/>
      <c r="AN33" s="18"/>
      <c r="AO33" s="18"/>
      <c r="AP33" s="18"/>
      <c r="AQ33" s="18"/>
      <c r="AR33" s="18"/>
      <c r="AS33" s="18"/>
      <c r="AT33" s="18"/>
      <c r="AU33" s="18"/>
      <c r="AV33" s="18"/>
      <c r="AW33" s="18"/>
      <c r="AX33" s="18"/>
      <c r="AY33" s="18">
        <f t="shared" si="2"/>
        <v>0</v>
      </c>
      <c r="BN33" s="133">
        <f t="shared" si="8"/>
        <v>27</v>
      </c>
      <c r="BO33" s="33">
        <f t="shared" si="9"/>
        <v>5</v>
      </c>
      <c r="BP33" s="135" t="str">
        <f t="shared" si="7"/>
        <v>中・高</v>
      </c>
      <c r="BQ33" s="83" t="str">
        <f>+IF(BS33="","",MAX(BQ$9:BQ32)+1)</f>
        <v/>
      </c>
      <c r="BR33" s="83">
        <f t="shared" si="6"/>
        <v>4</v>
      </c>
      <c r="BS33" s="83" t="str">
        <f>+IF($AD$13="","",CONCATENATE($B$13,"　",$C$13))</f>
        <v/>
      </c>
      <c r="BT33" s="83" t="str">
        <f>+IF($AD$13="","",CONCATENATE($D$13," ",$E$13))</f>
        <v/>
      </c>
      <c r="BU33" s="83" t="str">
        <f>+IF($AD$13="","",RIGHT($F$13,1))</f>
        <v/>
      </c>
      <c r="BV33" s="83" t="str">
        <f>+IF($AD$13="","",CONCATENATE($G$13,"/",$H$13,"/",$I$13))</f>
        <v/>
      </c>
      <c r="BW33" s="83" t="str">
        <f>+IF($AD$13="","",$AD$13)</f>
        <v/>
      </c>
      <c r="BX33" s="83" t="str">
        <f>+IF($AD$13="","",$AE$13)</f>
        <v/>
      </c>
      <c r="BY33" s="83" t="str">
        <f>+IF($AD$13="","",$AF$13)</f>
        <v/>
      </c>
      <c r="BZ33" t="s">
        <v>119</v>
      </c>
    </row>
    <row r="34" spans="1:78" ht="24" customHeight="1" x14ac:dyDescent="0.15">
      <c r="A34" s="117">
        <v>25</v>
      </c>
      <c r="B34" s="37"/>
      <c r="C34" s="38"/>
      <c r="D34" s="37"/>
      <c r="E34" s="38"/>
      <c r="F34" s="118"/>
      <c r="G34" s="40"/>
      <c r="H34" s="41"/>
      <c r="I34" s="42"/>
      <c r="J34" s="17" t="str">
        <f t="shared" si="0"/>
        <v/>
      </c>
      <c r="K34" s="119"/>
      <c r="L34" s="129"/>
      <c r="M34" s="119"/>
      <c r="N34" s="130"/>
      <c r="O34" s="119"/>
      <c r="P34" s="120"/>
      <c r="Q34" s="121"/>
      <c r="R34" s="119"/>
      <c r="S34" s="120"/>
      <c r="T34" s="121"/>
      <c r="U34" s="122"/>
      <c r="V34" s="123"/>
      <c r="W34" s="124"/>
      <c r="X34" s="122"/>
      <c r="Y34" s="123"/>
      <c r="Z34" s="124"/>
      <c r="AA34" s="122"/>
      <c r="AB34" s="123"/>
      <c r="AC34" s="125"/>
      <c r="AD34" s="122"/>
      <c r="AE34" s="123"/>
      <c r="AF34" s="125"/>
      <c r="AG34" s="18" t="str">
        <f t="shared" si="1"/>
        <v/>
      </c>
      <c r="AH34" s="18"/>
      <c r="AI34" s="18"/>
      <c r="AJ34" s="18"/>
      <c r="AK34" s="18"/>
      <c r="AL34" s="18"/>
      <c r="AM34" s="18"/>
      <c r="AN34" s="18"/>
      <c r="AO34" s="18"/>
      <c r="AP34" s="18"/>
      <c r="AQ34" s="18"/>
      <c r="AR34" s="18"/>
      <c r="AS34" s="18"/>
      <c r="AT34" s="18"/>
      <c r="AU34" s="18"/>
      <c r="AV34" s="18"/>
      <c r="AW34" s="18"/>
      <c r="AX34" s="18"/>
      <c r="AY34" s="18">
        <f t="shared" si="2"/>
        <v>0</v>
      </c>
      <c r="BN34" s="133">
        <f t="shared" si="8"/>
        <v>28</v>
      </c>
      <c r="BO34" s="33">
        <f t="shared" si="9"/>
        <v>5</v>
      </c>
      <c r="BP34" s="135" t="str">
        <f t="shared" si="7"/>
        <v>中・高</v>
      </c>
      <c r="BQ34" s="83" t="str">
        <f>+IF(BS34="","",MAX(BQ$9:BQ33)+1)</f>
        <v/>
      </c>
      <c r="BR34" s="83">
        <f t="shared" si="6"/>
        <v>5</v>
      </c>
      <c r="BS34" s="83" t="str">
        <f>+IF($O$14="","",CONCATENATE($B$14,"　",$C$14))</f>
        <v/>
      </c>
      <c r="BT34" s="83" t="str">
        <f>+IF($O$14="","",CONCATENATE($D$14," ",$E$14))</f>
        <v/>
      </c>
      <c r="BU34" s="83" t="str">
        <f>+IF($O$14="","",RIGHT($F$14,1))</f>
        <v/>
      </c>
      <c r="BV34" s="83" t="str">
        <f>+IF($O$14="","",CONCATENATE($G$14,"/",$H$14,"/",$I$14))</f>
        <v/>
      </c>
      <c r="BW34" s="83" t="str">
        <f>+IF($O$14="","",$O$14)</f>
        <v/>
      </c>
      <c r="BX34" s="83" t="str">
        <f>+IF($O$14="","",$P$14)</f>
        <v/>
      </c>
      <c r="BY34" s="83" t="str">
        <f>+IF($O$14="","",$Q$14)</f>
        <v/>
      </c>
      <c r="BZ34" t="s">
        <v>119</v>
      </c>
    </row>
    <row r="35" spans="1:78" ht="24" customHeight="1" x14ac:dyDescent="0.15">
      <c r="A35" s="117">
        <v>26</v>
      </c>
      <c r="B35" s="37"/>
      <c r="C35" s="38"/>
      <c r="D35" s="37"/>
      <c r="E35" s="38"/>
      <c r="F35" s="118"/>
      <c r="G35" s="40"/>
      <c r="H35" s="41"/>
      <c r="I35" s="42"/>
      <c r="J35" s="17" t="str">
        <f t="shared" si="0"/>
        <v/>
      </c>
      <c r="K35" s="119"/>
      <c r="L35" s="129"/>
      <c r="M35" s="119"/>
      <c r="N35" s="130"/>
      <c r="O35" s="119"/>
      <c r="P35" s="120"/>
      <c r="Q35" s="121"/>
      <c r="R35" s="119"/>
      <c r="S35" s="120"/>
      <c r="T35" s="121"/>
      <c r="U35" s="122"/>
      <c r="V35" s="123"/>
      <c r="W35" s="124"/>
      <c r="X35" s="122"/>
      <c r="Y35" s="123"/>
      <c r="Z35" s="124"/>
      <c r="AA35" s="122"/>
      <c r="AB35" s="123"/>
      <c r="AC35" s="125"/>
      <c r="AD35" s="122"/>
      <c r="AE35" s="123"/>
      <c r="AF35" s="125"/>
      <c r="AG35" s="18" t="str">
        <f t="shared" si="1"/>
        <v/>
      </c>
      <c r="AH35" s="18"/>
      <c r="AI35" s="18"/>
      <c r="AJ35" s="18"/>
      <c r="AK35" s="18"/>
      <c r="AL35" s="18"/>
      <c r="AM35" s="18"/>
      <c r="AN35" s="18"/>
      <c r="AO35" s="18"/>
      <c r="AP35" s="18"/>
      <c r="AQ35" s="18"/>
      <c r="AR35" s="18"/>
      <c r="AS35" s="18"/>
      <c r="AT35" s="18"/>
      <c r="AU35" s="18"/>
      <c r="AV35" s="18"/>
      <c r="AW35" s="18"/>
      <c r="AX35" s="18"/>
      <c r="AY35" s="18">
        <f t="shared" si="2"/>
        <v>0</v>
      </c>
      <c r="BN35" s="133">
        <f t="shared" si="8"/>
        <v>29</v>
      </c>
      <c r="BO35" s="33">
        <f t="shared" si="9"/>
        <v>5</v>
      </c>
      <c r="BP35" s="135" t="str">
        <f t="shared" si="7"/>
        <v>中・高</v>
      </c>
      <c r="BQ35" s="83" t="str">
        <f>+IF(BS35="","",MAX(BQ$9:BQ34)+1)</f>
        <v/>
      </c>
      <c r="BR35" s="83">
        <f t="shared" si="6"/>
        <v>5</v>
      </c>
      <c r="BS35" s="83" t="str">
        <f>+IF($R$14="","",CONCATENATE($B$14,"　",$C$14))</f>
        <v/>
      </c>
      <c r="BT35" s="83" t="str">
        <f>+IF($R$14="","",CONCATENATE($D$14," ",$E$14))</f>
        <v/>
      </c>
      <c r="BU35" s="83" t="str">
        <f>+IF($R$14="","",RIGHT($F$14,1))</f>
        <v/>
      </c>
      <c r="BV35" s="83" t="str">
        <f>+IF($R$14="","",CONCATENATE($G$14,"/",$H$14,"/",$I$14))</f>
        <v/>
      </c>
      <c r="BW35" s="83" t="str">
        <f>+IF($R$14="","",$R$14)</f>
        <v/>
      </c>
      <c r="BX35" s="83" t="str">
        <f>+IF($R$14="","",$S$14)</f>
        <v/>
      </c>
      <c r="BY35" s="83" t="str">
        <f>+IF($R$14="","",$T$14)</f>
        <v/>
      </c>
      <c r="BZ35" t="s">
        <v>119</v>
      </c>
    </row>
    <row r="36" spans="1:78" ht="24" customHeight="1" x14ac:dyDescent="0.15">
      <c r="A36" s="117">
        <v>27</v>
      </c>
      <c r="B36" s="37"/>
      <c r="C36" s="38"/>
      <c r="D36" s="37"/>
      <c r="E36" s="38"/>
      <c r="F36" s="118"/>
      <c r="G36" s="40"/>
      <c r="H36" s="41"/>
      <c r="I36" s="42"/>
      <c r="J36" s="17" t="str">
        <f t="shared" si="0"/>
        <v/>
      </c>
      <c r="K36" s="119"/>
      <c r="L36" s="129"/>
      <c r="M36" s="119"/>
      <c r="N36" s="130"/>
      <c r="O36" s="119"/>
      <c r="P36" s="120"/>
      <c r="Q36" s="121"/>
      <c r="R36" s="119"/>
      <c r="S36" s="120"/>
      <c r="T36" s="121"/>
      <c r="U36" s="122"/>
      <c r="V36" s="123"/>
      <c r="W36" s="124"/>
      <c r="X36" s="122"/>
      <c r="Y36" s="123"/>
      <c r="Z36" s="124"/>
      <c r="AA36" s="122"/>
      <c r="AB36" s="123"/>
      <c r="AC36" s="125"/>
      <c r="AD36" s="122"/>
      <c r="AE36" s="123"/>
      <c r="AF36" s="125"/>
      <c r="AG36" s="18" t="str">
        <f t="shared" si="1"/>
        <v/>
      </c>
      <c r="AH36" s="18"/>
      <c r="AI36" s="18"/>
      <c r="AJ36" s="18"/>
      <c r="AK36" s="18"/>
      <c r="AL36" s="18"/>
      <c r="AM36" s="18"/>
      <c r="AN36" s="18"/>
      <c r="AO36" s="18"/>
      <c r="AP36" s="18"/>
      <c r="AQ36" s="18"/>
      <c r="AR36" s="18"/>
      <c r="AS36" s="18"/>
      <c r="AT36" s="18"/>
      <c r="AU36" s="18"/>
      <c r="AV36" s="18"/>
      <c r="AW36" s="18"/>
      <c r="AX36" s="18"/>
      <c r="AY36" s="18">
        <f t="shared" si="2"/>
        <v>0</v>
      </c>
      <c r="BN36" s="133">
        <f t="shared" si="8"/>
        <v>30</v>
      </c>
      <c r="BO36" s="33">
        <f t="shared" si="9"/>
        <v>5</v>
      </c>
      <c r="BP36" s="135" t="str">
        <f t="shared" si="7"/>
        <v>中・高</v>
      </c>
      <c r="BQ36" s="83" t="str">
        <f>+IF(BS36="","",MAX(BQ$9:BQ35)+1)</f>
        <v/>
      </c>
      <c r="BR36" s="83">
        <f t="shared" si="6"/>
        <v>5</v>
      </c>
      <c r="BS36" s="83" t="str">
        <f>+IF($U$14="","",CONCATENATE($B$14,"　",$C$14))</f>
        <v/>
      </c>
      <c r="BT36" s="83" t="str">
        <f>+IF($U$14="","",CONCATENATE($D$14," ",$E$14))</f>
        <v/>
      </c>
      <c r="BU36" s="83" t="str">
        <f>+IF($U$14="","",RIGHT($F$14,1))</f>
        <v/>
      </c>
      <c r="BV36" s="83" t="str">
        <f>+IF($U$14="","",CONCATENATE($G$14,"/",$H$14,"/",$I$14))</f>
        <v/>
      </c>
      <c r="BW36" s="83" t="str">
        <f>+IF($U$14="","",$U$14)</f>
        <v/>
      </c>
      <c r="BX36" s="83" t="str">
        <f>+IF($U$14="","",$V$14)</f>
        <v/>
      </c>
      <c r="BY36" s="83" t="str">
        <f>+IF($U$14="","",$W$14)</f>
        <v/>
      </c>
      <c r="BZ36" t="s">
        <v>119</v>
      </c>
    </row>
    <row r="37" spans="1:78" ht="24" customHeight="1" x14ac:dyDescent="0.15">
      <c r="A37" s="117">
        <v>28</v>
      </c>
      <c r="B37" s="37"/>
      <c r="C37" s="38"/>
      <c r="D37" s="37"/>
      <c r="E37" s="38"/>
      <c r="F37" s="118"/>
      <c r="G37" s="40"/>
      <c r="H37" s="41"/>
      <c r="I37" s="42"/>
      <c r="J37" s="17" t="str">
        <f t="shared" si="0"/>
        <v/>
      </c>
      <c r="K37" s="119"/>
      <c r="L37" s="129"/>
      <c r="M37" s="119"/>
      <c r="N37" s="130"/>
      <c r="O37" s="119"/>
      <c r="P37" s="120"/>
      <c r="Q37" s="121"/>
      <c r="R37" s="119"/>
      <c r="S37" s="120"/>
      <c r="T37" s="121"/>
      <c r="U37" s="122"/>
      <c r="V37" s="123"/>
      <c r="W37" s="124"/>
      <c r="X37" s="122"/>
      <c r="Y37" s="123"/>
      <c r="Z37" s="124"/>
      <c r="AA37" s="122"/>
      <c r="AB37" s="123"/>
      <c r="AC37" s="125"/>
      <c r="AD37" s="122"/>
      <c r="AE37" s="123"/>
      <c r="AF37" s="125"/>
      <c r="AG37" s="18" t="str">
        <f t="shared" si="1"/>
        <v/>
      </c>
      <c r="AH37" s="18"/>
      <c r="AI37" s="18"/>
      <c r="AJ37" s="18"/>
      <c r="AK37" s="18"/>
      <c r="AL37" s="18"/>
      <c r="AM37" s="18"/>
      <c r="AN37" s="18"/>
      <c r="AO37" s="18"/>
      <c r="AP37" s="18"/>
      <c r="AQ37" s="18"/>
      <c r="AR37" s="18"/>
      <c r="AS37" s="18"/>
      <c r="AT37" s="18"/>
      <c r="AU37" s="18"/>
      <c r="AV37" s="18"/>
      <c r="AW37" s="18"/>
      <c r="AX37" s="18"/>
      <c r="AY37" s="18">
        <f t="shared" si="2"/>
        <v>0</v>
      </c>
      <c r="BN37" s="133">
        <f t="shared" si="8"/>
        <v>31</v>
      </c>
      <c r="BO37" s="33">
        <f t="shared" si="9"/>
        <v>5</v>
      </c>
      <c r="BP37" s="135" t="str">
        <f t="shared" si="7"/>
        <v>中・高</v>
      </c>
      <c r="BQ37" s="83" t="str">
        <f>+IF(BS37="","",MAX(BQ$9:BQ36)+1)</f>
        <v/>
      </c>
      <c r="BR37" s="83">
        <f t="shared" si="6"/>
        <v>5</v>
      </c>
      <c r="BS37" s="83" t="str">
        <f>+IF($X$14="","",CONCATENATE($B$14,"　",$C$14))</f>
        <v/>
      </c>
      <c r="BT37" s="83" t="str">
        <f>+IF($X$14="","",CONCATENATE($D$14," ",$E$14))</f>
        <v/>
      </c>
      <c r="BU37" s="83" t="str">
        <f>+IF($X$14="","",RIGHT($F$14,1))</f>
        <v/>
      </c>
      <c r="BV37" s="83" t="str">
        <f>+IF($X$14="","",CONCATENATE($G$14,"/",$H$14,"/",$I$14))</f>
        <v/>
      </c>
      <c r="BW37" s="83" t="str">
        <f>+IF($X$14="","",$X$14)</f>
        <v/>
      </c>
      <c r="BX37" s="83" t="str">
        <f>+IF($X$14="","",$Y$14)</f>
        <v/>
      </c>
      <c r="BY37" s="83" t="str">
        <f>+IF($X$14="","",$Z$14)</f>
        <v/>
      </c>
      <c r="BZ37" t="s">
        <v>119</v>
      </c>
    </row>
    <row r="38" spans="1:78" ht="24" customHeight="1" x14ac:dyDescent="0.15">
      <c r="A38" s="117">
        <v>29</v>
      </c>
      <c r="B38" s="37"/>
      <c r="C38" s="38"/>
      <c r="D38" s="37"/>
      <c r="E38" s="38"/>
      <c r="F38" s="118"/>
      <c r="G38" s="40"/>
      <c r="H38" s="41"/>
      <c r="I38" s="42"/>
      <c r="J38" s="17" t="str">
        <f t="shared" si="0"/>
        <v/>
      </c>
      <c r="K38" s="119"/>
      <c r="L38" s="129"/>
      <c r="M38" s="119"/>
      <c r="N38" s="130"/>
      <c r="O38" s="119"/>
      <c r="P38" s="120"/>
      <c r="Q38" s="121"/>
      <c r="R38" s="119"/>
      <c r="S38" s="120"/>
      <c r="T38" s="121"/>
      <c r="U38" s="122"/>
      <c r="V38" s="123"/>
      <c r="W38" s="124"/>
      <c r="X38" s="122"/>
      <c r="Y38" s="123"/>
      <c r="Z38" s="124"/>
      <c r="AA38" s="122"/>
      <c r="AB38" s="123"/>
      <c r="AC38" s="125"/>
      <c r="AD38" s="122"/>
      <c r="AE38" s="123"/>
      <c r="AF38" s="125"/>
      <c r="AG38" s="18" t="str">
        <f t="shared" si="1"/>
        <v/>
      </c>
      <c r="AH38" s="18"/>
      <c r="AI38" s="18"/>
      <c r="AJ38" s="18"/>
      <c r="AK38" s="18"/>
      <c r="AL38" s="18"/>
      <c r="AM38" s="18"/>
      <c r="AN38" s="18"/>
      <c r="AO38" s="18"/>
      <c r="AP38" s="18"/>
      <c r="AQ38" s="18"/>
      <c r="AR38" s="18"/>
      <c r="AS38" s="18"/>
      <c r="AT38" s="18"/>
      <c r="AU38" s="18"/>
      <c r="AV38" s="18"/>
      <c r="AW38" s="18"/>
      <c r="AX38" s="18"/>
      <c r="AY38" s="18">
        <f t="shared" si="2"/>
        <v>0</v>
      </c>
      <c r="BN38" s="133">
        <f t="shared" si="8"/>
        <v>32</v>
      </c>
      <c r="BO38" s="33">
        <f t="shared" si="9"/>
        <v>5</v>
      </c>
      <c r="BP38" s="135" t="str">
        <f t="shared" si="7"/>
        <v>中・高</v>
      </c>
      <c r="BQ38" s="83" t="str">
        <f>+IF(BS38="","",MAX(BQ$9:BQ37)+1)</f>
        <v/>
      </c>
      <c r="BR38" s="83">
        <f t="shared" si="6"/>
        <v>5</v>
      </c>
      <c r="BS38" s="83" t="str">
        <f>+IF($AA$14="","",CONCATENATE($B$14,"　",$C$14))</f>
        <v/>
      </c>
      <c r="BT38" s="83" t="str">
        <f>+IF($AA$14="","",CONCATENATE($D$14," ",$E$14))</f>
        <v/>
      </c>
      <c r="BU38" s="83" t="str">
        <f>+IF($AA$14="","",RIGHT($F$14,1))</f>
        <v/>
      </c>
      <c r="BV38" s="83" t="str">
        <f>+IF($AA$14="","",CONCATENATE($G$14,"/",$H$14,"/",$I$14))</f>
        <v/>
      </c>
      <c r="BW38" s="83" t="str">
        <f>+IF($AA$14="","",$AA$14)</f>
        <v/>
      </c>
      <c r="BX38" s="83" t="str">
        <f>+IF($AA$14="","",$AB$14)</f>
        <v/>
      </c>
      <c r="BY38" s="83" t="str">
        <f>+IF($AA$14="","",$AC$14)</f>
        <v/>
      </c>
      <c r="BZ38" t="s">
        <v>119</v>
      </c>
    </row>
    <row r="39" spans="1:78" ht="24" customHeight="1" x14ac:dyDescent="0.15">
      <c r="A39" s="117">
        <v>30</v>
      </c>
      <c r="B39" s="37"/>
      <c r="C39" s="38"/>
      <c r="D39" s="37"/>
      <c r="E39" s="38"/>
      <c r="F39" s="118"/>
      <c r="G39" s="40"/>
      <c r="H39" s="41"/>
      <c r="I39" s="42"/>
      <c r="J39" s="17" t="str">
        <f t="shared" si="0"/>
        <v/>
      </c>
      <c r="K39" s="119"/>
      <c r="L39" s="129"/>
      <c r="M39" s="119"/>
      <c r="N39" s="130"/>
      <c r="O39" s="119"/>
      <c r="P39" s="120"/>
      <c r="Q39" s="121"/>
      <c r="R39" s="119"/>
      <c r="S39" s="120"/>
      <c r="T39" s="121"/>
      <c r="U39" s="122"/>
      <c r="V39" s="123"/>
      <c r="W39" s="124"/>
      <c r="X39" s="122"/>
      <c r="Y39" s="123"/>
      <c r="Z39" s="124"/>
      <c r="AA39" s="122"/>
      <c r="AB39" s="123"/>
      <c r="AC39" s="125"/>
      <c r="AD39" s="122"/>
      <c r="AE39" s="123"/>
      <c r="AF39" s="125"/>
      <c r="AG39" s="18" t="str">
        <f t="shared" si="1"/>
        <v/>
      </c>
      <c r="AH39" s="18"/>
      <c r="AI39" s="18"/>
      <c r="AJ39" s="18"/>
      <c r="AK39" s="18"/>
      <c r="AL39" s="18"/>
      <c r="AM39" s="18"/>
      <c r="AN39" s="18"/>
      <c r="AO39" s="18"/>
      <c r="AP39" s="18"/>
      <c r="AQ39" s="18"/>
      <c r="AR39" s="18"/>
      <c r="AS39" s="18"/>
      <c r="AT39" s="18"/>
      <c r="AU39" s="18"/>
      <c r="AV39" s="18"/>
      <c r="AW39" s="18"/>
      <c r="AX39" s="18"/>
      <c r="AY39" s="18">
        <f t="shared" si="2"/>
        <v>0</v>
      </c>
      <c r="BN39" s="133">
        <f t="shared" si="8"/>
        <v>33</v>
      </c>
      <c r="BO39" s="33">
        <f t="shared" si="9"/>
        <v>5</v>
      </c>
      <c r="BP39" s="135" t="str">
        <f t="shared" si="7"/>
        <v>中・高</v>
      </c>
      <c r="BQ39" s="83" t="str">
        <f>+IF(BS39="","",MAX(BQ$9:BQ38)+1)</f>
        <v/>
      </c>
      <c r="BR39" s="83">
        <f t="shared" si="6"/>
        <v>5</v>
      </c>
      <c r="BS39" s="83" t="str">
        <f>+IF($AD$14="","",CONCATENATE($B$14,"　",$C$14))</f>
        <v/>
      </c>
      <c r="BT39" s="83" t="str">
        <f>+IF($AD$14="","",CONCATENATE($D$14," ",$E$14))</f>
        <v/>
      </c>
      <c r="BU39" s="83" t="str">
        <f>+IF($AD$14="","",RIGHT($F$14,1))</f>
        <v/>
      </c>
      <c r="BV39" s="83" t="str">
        <f>+IF($AD$14="","",CONCATENATE($G$14,"/",$H$14,"/",$I$14))</f>
        <v/>
      </c>
      <c r="BW39" s="83" t="str">
        <f>+IF($AD$14="","",$AD$14)</f>
        <v/>
      </c>
      <c r="BX39" s="83" t="str">
        <f>+IF($AD$14="","",$AE$14)</f>
        <v/>
      </c>
      <c r="BY39" s="83" t="str">
        <f>+IF($AD$14="","",$AF$14)</f>
        <v/>
      </c>
      <c r="BZ39" t="s">
        <v>119</v>
      </c>
    </row>
    <row r="40" spans="1:78" ht="24" customHeight="1" x14ac:dyDescent="0.15">
      <c r="A40" s="117">
        <v>31</v>
      </c>
      <c r="B40" s="37"/>
      <c r="C40" s="38"/>
      <c r="D40" s="37"/>
      <c r="E40" s="38"/>
      <c r="F40" s="118"/>
      <c r="G40" s="40"/>
      <c r="H40" s="41"/>
      <c r="I40" s="42"/>
      <c r="J40" s="17" t="str">
        <f t="shared" si="0"/>
        <v/>
      </c>
      <c r="K40" s="119"/>
      <c r="L40" s="129"/>
      <c r="M40" s="119"/>
      <c r="N40" s="130"/>
      <c r="O40" s="119"/>
      <c r="P40" s="120"/>
      <c r="Q40" s="121"/>
      <c r="R40" s="119"/>
      <c r="S40" s="120"/>
      <c r="T40" s="121"/>
      <c r="U40" s="122"/>
      <c r="V40" s="123"/>
      <c r="W40" s="124"/>
      <c r="X40" s="122"/>
      <c r="Y40" s="123"/>
      <c r="Z40" s="124"/>
      <c r="AA40" s="122"/>
      <c r="AB40" s="123"/>
      <c r="AC40" s="125"/>
      <c r="AD40" s="122"/>
      <c r="AE40" s="123"/>
      <c r="AF40" s="125"/>
      <c r="AG40" s="18" t="str">
        <f t="shared" si="1"/>
        <v/>
      </c>
      <c r="AH40" s="18"/>
      <c r="AI40" s="18"/>
      <c r="AJ40" s="18"/>
      <c r="AK40" s="18"/>
      <c r="AL40" s="18"/>
      <c r="AM40" s="18"/>
      <c r="AN40" s="18"/>
      <c r="AO40" s="18"/>
      <c r="AP40" s="18"/>
      <c r="AQ40" s="18"/>
      <c r="AR40" s="18"/>
      <c r="AS40" s="18"/>
      <c r="AT40" s="18"/>
      <c r="AU40" s="18"/>
      <c r="AV40" s="18"/>
      <c r="AW40" s="18"/>
      <c r="AX40" s="18"/>
      <c r="AY40" s="18">
        <f t="shared" si="2"/>
        <v>0</v>
      </c>
      <c r="BN40" s="133">
        <f t="shared" si="8"/>
        <v>34</v>
      </c>
      <c r="BO40" s="33">
        <f t="shared" si="9"/>
        <v>5</v>
      </c>
      <c r="BP40" s="135" t="str">
        <f t="shared" si="7"/>
        <v>中・高</v>
      </c>
      <c r="BQ40" s="83" t="str">
        <f>+IF(BS40="","",MAX(BQ$9:BQ39)+1)</f>
        <v/>
      </c>
      <c r="BR40" s="83">
        <f t="shared" si="6"/>
        <v>6</v>
      </c>
      <c r="BS40" s="83" t="str">
        <f>+IF($O$15="","",CONCATENATE($B$15,"　",$C$15))</f>
        <v/>
      </c>
      <c r="BT40" s="83" t="str">
        <f>+IF($O$15="","",CONCATENATE($D$15," ",$E$15))</f>
        <v/>
      </c>
      <c r="BU40" s="83" t="str">
        <f>+IF($O$15="","",RIGHT($F$15,1))</f>
        <v/>
      </c>
      <c r="BV40" s="83" t="str">
        <f>+IF($O$15="","",CONCATENATE($G$15,"/",$H$15,"/",$I$15))</f>
        <v/>
      </c>
      <c r="BW40" s="83" t="str">
        <f>+IF($O$15="","",$O$15)</f>
        <v/>
      </c>
      <c r="BX40" s="83" t="str">
        <f>+IF($O$15="","",$P$15)</f>
        <v/>
      </c>
      <c r="BY40" s="83" t="str">
        <f>+IF($O$15="","",$Q$15)</f>
        <v/>
      </c>
      <c r="BZ40" t="s">
        <v>119</v>
      </c>
    </row>
    <row r="41" spans="1:78" ht="24" customHeight="1" x14ac:dyDescent="0.15">
      <c r="A41" s="117">
        <v>32</v>
      </c>
      <c r="B41" s="37"/>
      <c r="C41" s="38"/>
      <c r="D41" s="37"/>
      <c r="E41" s="38"/>
      <c r="F41" s="118"/>
      <c r="G41" s="40"/>
      <c r="H41" s="41"/>
      <c r="I41" s="42"/>
      <c r="J41" s="17" t="str">
        <f t="shared" ref="J41:J72" si="10">+IF(G41="","",DATEDIF(VALUE(CONCATENATE(G41,"/",H41,"/",I41)),$BH$4,"Y"))</f>
        <v/>
      </c>
      <c r="K41" s="119"/>
      <c r="L41" s="129"/>
      <c r="M41" s="119"/>
      <c r="N41" s="130"/>
      <c r="O41" s="119"/>
      <c r="P41" s="120"/>
      <c r="Q41" s="121"/>
      <c r="R41" s="119"/>
      <c r="S41" s="120"/>
      <c r="T41" s="121"/>
      <c r="U41" s="122"/>
      <c r="V41" s="123"/>
      <c r="W41" s="124"/>
      <c r="X41" s="122"/>
      <c r="Y41" s="123"/>
      <c r="Z41" s="124"/>
      <c r="AA41" s="122"/>
      <c r="AB41" s="123"/>
      <c r="AC41" s="125"/>
      <c r="AD41" s="122"/>
      <c r="AE41" s="123"/>
      <c r="AF41" s="125"/>
      <c r="AG41" s="18" t="str">
        <f t="shared" si="1"/>
        <v/>
      </c>
      <c r="AH41" s="18"/>
      <c r="AI41" s="18"/>
      <c r="AJ41" s="18"/>
      <c r="AK41" s="18"/>
      <c r="AL41" s="18"/>
      <c r="AM41" s="18"/>
      <c r="AN41" s="18"/>
      <c r="AO41" s="18"/>
      <c r="AP41" s="18"/>
      <c r="AQ41" s="18"/>
      <c r="AR41" s="18"/>
      <c r="AS41" s="18"/>
      <c r="AT41" s="18"/>
      <c r="AU41" s="18"/>
      <c r="AV41" s="18"/>
      <c r="AW41" s="18"/>
      <c r="AX41" s="18"/>
      <c r="AY41" s="18">
        <f t="shared" si="2"/>
        <v>0</v>
      </c>
      <c r="BN41" s="133">
        <f t="shared" si="8"/>
        <v>35</v>
      </c>
      <c r="BO41" s="33">
        <f t="shared" si="9"/>
        <v>5</v>
      </c>
      <c r="BP41" s="135" t="str">
        <f t="shared" si="7"/>
        <v>中・高</v>
      </c>
      <c r="BQ41" s="83" t="str">
        <f>+IF(BS41="","",MAX(BQ$9:BQ40)+1)</f>
        <v/>
      </c>
      <c r="BR41" s="83">
        <f t="shared" si="6"/>
        <v>6</v>
      </c>
      <c r="BS41" s="83" t="str">
        <f>+IF($R$15="","",CONCATENATE($B$15,"　",$C$15))</f>
        <v/>
      </c>
      <c r="BT41" s="83" t="str">
        <f>+IF($R$15="","",CONCATENATE($D$15," ",$E$15))</f>
        <v/>
      </c>
      <c r="BU41" s="83" t="str">
        <f>+IF($R$15="","",RIGHT($F$15,1))</f>
        <v/>
      </c>
      <c r="BV41" s="83" t="str">
        <f>+IF($R$15="","",CONCATENATE($G$15,"/",$H$15,"/",$I$15))</f>
        <v/>
      </c>
      <c r="BW41" s="83" t="str">
        <f>+IF($R$15="","",$R$15)</f>
        <v/>
      </c>
      <c r="BX41" s="83" t="str">
        <f>+IF($R$15="","",$S$15)</f>
        <v/>
      </c>
      <c r="BY41" s="83" t="str">
        <f>+IF($R$15="","",$T$15)</f>
        <v/>
      </c>
      <c r="BZ41" t="s">
        <v>119</v>
      </c>
    </row>
    <row r="42" spans="1:78" ht="24" customHeight="1" x14ac:dyDescent="0.15">
      <c r="A42" s="117">
        <v>33</v>
      </c>
      <c r="B42" s="37"/>
      <c r="C42" s="38"/>
      <c r="D42" s="37"/>
      <c r="E42" s="38"/>
      <c r="F42" s="118"/>
      <c r="G42" s="40"/>
      <c r="H42" s="41"/>
      <c r="I42" s="42"/>
      <c r="J42" s="17" t="str">
        <f t="shared" si="10"/>
        <v/>
      </c>
      <c r="K42" s="119"/>
      <c r="L42" s="129"/>
      <c r="M42" s="119"/>
      <c r="N42" s="130"/>
      <c r="O42" s="119"/>
      <c r="P42" s="120"/>
      <c r="Q42" s="121"/>
      <c r="R42" s="119"/>
      <c r="S42" s="120"/>
      <c r="T42" s="121"/>
      <c r="U42" s="122"/>
      <c r="V42" s="123"/>
      <c r="W42" s="124"/>
      <c r="X42" s="122"/>
      <c r="Y42" s="123"/>
      <c r="Z42" s="124"/>
      <c r="AA42" s="122"/>
      <c r="AB42" s="123"/>
      <c r="AC42" s="125"/>
      <c r="AD42" s="122"/>
      <c r="AE42" s="123"/>
      <c r="AF42" s="125"/>
      <c r="AG42" s="18" t="str">
        <f t="shared" ref="AG42:AG73" si="11">+IF(P42="","",IF(COUNTIF($BD:$BE,LEFT($F42,1)*100+LEFT(O42,1)*10+LEFT(P42,1))=1,P42,""))</f>
        <v/>
      </c>
      <c r="AH42" s="18"/>
      <c r="AI42" s="18"/>
      <c r="AJ42" s="18"/>
      <c r="AK42" s="18"/>
      <c r="AL42" s="18"/>
      <c r="AM42" s="18"/>
      <c r="AN42" s="18"/>
      <c r="AO42" s="18"/>
      <c r="AP42" s="18"/>
      <c r="AQ42" s="18"/>
      <c r="AR42" s="18"/>
      <c r="AS42" s="18"/>
      <c r="AT42" s="18"/>
      <c r="AU42" s="18"/>
      <c r="AV42" s="18"/>
      <c r="AW42" s="18"/>
      <c r="AX42" s="18"/>
      <c r="AY42" s="18">
        <f t="shared" si="2"/>
        <v>0</v>
      </c>
      <c r="BN42" s="133">
        <f t="shared" si="8"/>
        <v>36</v>
      </c>
      <c r="BO42" s="33">
        <f t="shared" si="9"/>
        <v>5</v>
      </c>
      <c r="BP42" s="135" t="str">
        <f t="shared" si="7"/>
        <v>中・高</v>
      </c>
      <c r="BQ42" s="83" t="str">
        <f>+IF(BS42="","",MAX(BQ$9:BQ41)+1)</f>
        <v/>
      </c>
      <c r="BR42" s="83">
        <f t="shared" si="6"/>
        <v>6</v>
      </c>
      <c r="BS42" s="83" t="str">
        <f>+IF($U$15="","",CONCATENATE($B$15,"　",$C$15))</f>
        <v/>
      </c>
      <c r="BT42" s="83" t="str">
        <f>+IF($U$15="","",CONCATENATE($D$15," ",$E$15))</f>
        <v/>
      </c>
      <c r="BU42" s="83" t="str">
        <f>+IF($U$15="","",RIGHT($F$15,1))</f>
        <v/>
      </c>
      <c r="BV42" s="83" t="str">
        <f>+IF($U$15="","",CONCATENATE($G$15,"/",$H$15,"/",$I$15))</f>
        <v/>
      </c>
      <c r="BW42" s="83" t="str">
        <f>+IF($U$15="","",$U$15)</f>
        <v/>
      </c>
      <c r="BX42" s="83" t="str">
        <f>+IF($U$15="","",$V$15)</f>
        <v/>
      </c>
      <c r="BY42" s="83" t="str">
        <f>+IF($U$15="","",$W$15)</f>
        <v/>
      </c>
      <c r="BZ42" t="s">
        <v>119</v>
      </c>
    </row>
    <row r="43" spans="1:78" ht="24" customHeight="1" x14ac:dyDescent="0.15">
      <c r="A43" s="117">
        <v>34</v>
      </c>
      <c r="B43" s="37"/>
      <c r="C43" s="38"/>
      <c r="D43" s="37"/>
      <c r="E43" s="38"/>
      <c r="F43" s="118"/>
      <c r="G43" s="40"/>
      <c r="H43" s="41"/>
      <c r="I43" s="42"/>
      <c r="J43" s="17" t="str">
        <f t="shared" si="10"/>
        <v/>
      </c>
      <c r="K43" s="119"/>
      <c r="L43" s="129"/>
      <c r="M43" s="119"/>
      <c r="N43" s="130"/>
      <c r="O43" s="119"/>
      <c r="P43" s="120"/>
      <c r="Q43" s="121"/>
      <c r="R43" s="119"/>
      <c r="S43" s="120"/>
      <c r="T43" s="121"/>
      <c r="U43" s="122"/>
      <c r="V43" s="123"/>
      <c r="W43" s="124"/>
      <c r="X43" s="122"/>
      <c r="Y43" s="123"/>
      <c r="Z43" s="124"/>
      <c r="AA43" s="122"/>
      <c r="AB43" s="123"/>
      <c r="AC43" s="125"/>
      <c r="AD43" s="122"/>
      <c r="AE43" s="123"/>
      <c r="AF43" s="125"/>
      <c r="AG43" s="18" t="str">
        <f t="shared" si="11"/>
        <v/>
      </c>
      <c r="AH43" s="18"/>
      <c r="AI43" s="18"/>
      <c r="AJ43" s="18"/>
      <c r="AK43" s="18"/>
      <c r="AL43" s="18"/>
      <c r="AM43" s="18"/>
      <c r="AN43" s="18"/>
      <c r="AO43" s="18"/>
      <c r="AP43" s="18"/>
      <c r="AQ43" s="18"/>
      <c r="AR43" s="18"/>
      <c r="AS43" s="18"/>
      <c r="AT43" s="18"/>
      <c r="AU43" s="18"/>
      <c r="AV43" s="18"/>
      <c r="AW43" s="18"/>
      <c r="AX43" s="18"/>
      <c r="AY43" s="18">
        <f t="shared" si="2"/>
        <v>0</v>
      </c>
      <c r="BN43" s="133">
        <f t="shared" si="8"/>
        <v>37</v>
      </c>
      <c r="BO43" s="33">
        <f t="shared" si="9"/>
        <v>5</v>
      </c>
      <c r="BP43" s="135" t="str">
        <f t="shared" si="7"/>
        <v>中・高</v>
      </c>
      <c r="BQ43" s="83" t="str">
        <f>+IF(BS43="","",MAX(BQ$9:BQ42)+1)</f>
        <v/>
      </c>
      <c r="BR43" s="83">
        <f t="shared" si="6"/>
        <v>6</v>
      </c>
      <c r="BS43" s="83" t="str">
        <f>+IF($X$15="","",CONCATENATE($B$15,"　",$C$15))</f>
        <v/>
      </c>
      <c r="BT43" s="83" t="str">
        <f>+IF($X$15="","",CONCATENATE($D$15," ",$E$15))</f>
        <v/>
      </c>
      <c r="BU43" s="83" t="str">
        <f>+IF($X$15="","",RIGHT($F$15,1))</f>
        <v/>
      </c>
      <c r="BV43" s="83" t="str">
        <f>+IF($X$15="","",CONCATENATE($G$15,"/",$H$15,"/",$I$15))</f>
        <v/>
      </c>
      <c r="BW43" s="83" t="str">
        <f>+IF($X$15="","",$X$15)</f>
        <v/>
      </c>
      <c r="BX43" s="83" t="str">
        <f>+IF($X$15="","",$Y$15)</f>
        <v/>
      </c>
      <c r="BY43" s="83" t="str">
        <f>+IF($X$15="","",$Z$15)</f>
        <v/>
      </c>
      <c r="BZ43" t="s">
        <v>119</v>
      </c>
    </row>
    <row r="44" spans="1:78" ht="24" customHeight="1" x14ac:dyDescent="0.15">
      <c r="A44" s="117">
        <v>35</v>
      </c>
      <c r="B44" s="37"/>
      <c r="C44" s="38"/>
      <c r="D44" s="37"/>
      <c r="E44" s="38"/>
      <c r="F44" s="118"/>
      <c r="G44" s="40"/>
      <c r="H44" s="41"/>
      <c r="I44" s="42"/>
      <c r="J44" s="17" t="str">
        <f t="shared" si="10"/>
        <v/>
      </c>
      <c r="K44" s="119"/>
      <c r="L44" s="129"/>
      <c r="M44" s="119"/>
      <c r="N44" s="130"/>
      <c r="O44" s="119"/>
      <c r="P44" s="120"/>
      <c r="Q44" s="121"/>
      <c r="R44" s="119"/>
      <c r="S44" s="120"/>
      <c r="T44" s="121"/>
      <c r="U44" s="122"/>
      <c r="V44" s="123"/>
      <c r="W44" s="124"/>
      <c r="X44" s="122"/>
      <c r="Y44" s="123"/>
      <c r="Z44" s="124"/>
      <c r="AA44" s="122"/>
      <c r="AB44" s="123"/>
      <c r="AC44" s="125"/>
      <c r="AD44" s="122"/>
      <c r="AE44" s="123"/>
      <c r="AF44" s="125"/>
      <c r="AG44" s="18" t="str">
        <f t="shared" si="11"/>
        <v/>
      </c>
      <c r="AH44" s="18"/>
      <c r="AI44" s="18"/>
      <c r="AJ44" s="18"/>
      <c r="AK44" s="18"/>
      <c r="AL44" s="18"/>
      <c r="AM44" s="18"/>
      <c r="AN44" s="18"/>
      <c r="AO44" s="18"/>
      <c r="AP44" s="18"/>
      <c r="AQ44" s="18"/>
      <c r="AR44" s="18"/>
      <c r="AS44" s="18"/>
      <c r="AT44" s="18"/>
      <c r="AU44" s="18"/>
      <c r="AV44" s="18"/>
      <c r="AW44" s="18"/>
      <c r="AX44" s="18"/>
      <c r="AY44" s="18">
        <f t="shared" si="2"/>
        <v>0</v>
      </c>
      <c r="BN44" s="133">
        <f t="shared" si="8"/>
        <v>38</v>
      </c>
      <c r="BO44" s="33">
        <f t="shared" si="9"/>
        <v>5</v>
      </c>
      <c r="BP44" s="135" t="str">
        <f t="shared" si="7"/>
        <v>中・高</v>
      </c>
      <c r="BQ44" s="83" t="str">
        <f>+IF(BS44="","",MAX(BQ$9:BQ43)+1)</f>
        <v/>
      </c>
      <c r="BR44" s="83">
        <f t="shared" si="6"/>
        <v>6</v>
      </c>
      <c r="BS44" s="83" t="str">
        <f>+IF($AA$15="","",CONCATENATE($B$15,"　",$C$15))</f>
        <v/>
      </c>
      <c r="BT44" s="83" t="str">
        <f>+IF($AA$15="","",CONCATENATE($D$15," ",$E$15))</f>
        <v/>
      </c>
      <c r="BU44" s="83" t="str">
        <f>+IF($AA$15="","",RIGHT($F$15,1))</f>
        <v/>
      </c>
      <c r="BV44" s="83" t="str">
        <f>+IF($AA$15="","",CONCATENATE($G$15,"/",$H$15,"/",$I$15))</f>
        <v/>
      </c>
      <c r="BW44" s="83" t="str">
        <f>+IF($AA$15="","",$AA$15)</f>
        <v/>
      </c>
      <c r="BX44" s="83" t="str">
        <f>+IF($AA$15="","",$AB$15)</f>
        <v/>
      </c>
      <c r="BY44" s="83" t="str">
        <f>+IF($AA$15="","",$AC$15)</f>
        <v/>
      </c>
      <c r="BZ44" t="s">
        <v>119</v>
      </c>
    </row>
    <row r="45" spans="1:78" ht="24" customHeight="1" x14ac:dyDescent="0.15">
      <c r="A45" s="117">
        <v>36</v>
      </c>
      <c r="B45" s="37"/>
      <c r="C45" s="38"/>
      <c r="D45" s="37"/>
      <c r="E45" s="38"/>
      <c r="F45" s="118"/>
      <c r="G45" s="40"/>
      <c r="H45" s="41"/>
      <c r="I45" s="42"/>
      <c r="J45" s="17" t="str">
        <f t="shared" si="10"/>
        <v/>
      </c>
      <c r="K45" s="119"/>
      <c r="L45" s="129"/>
      <c r="M45" s="119"/>
      <c r="N45" s="130"/>
      <c r="O45" s="119"/>
      <c r="P45" s="120"/>
      <c r="Q45" s="121"/>
      <c r="R45" s="119"/>
      <c r="S45" s="120"/>
      <c r="T45" s="121"/>
      <c r="U45" s="122"/>
      <c r="V45" s="123"/>
      <c r="W45" s="124"/>
      <c r="X45" s="122"/>
      <c r="Y45" s="123"/>
      <c r="Z45" s="124"/>
      <c r="AA45" s="122"/>
      <c r="AB45" s="123"/>
      <c r="AC45" s="125"/>
      <c r="AD45" s="122"/>
      <c r="AE45" s="123"/>
      <c r="AF45" s="125"/>
      <c r="AG45" s="18" t="str">
        <f t="shared" si="11"/>
        <v/>
      </c>
      <c r="AH45" s="18"/>
      <c r="AI45" s="18"/>
      <c r="AJ45" s="18"/>
      <c r="AK45" s="18"/>
      <c r="AL45" s="18"/>
      <c r="AM45" s="18"/>
      <c r="AN45" s="18"/>
      <c r="AO45" s="18"/>
      <c r="AP45" s="18"/>
      <c r="AQ45" s="18"/>
      <c r="AR45" s="18"/>
      <c r="AS45" s="18"/>
      <c r="AT45" s="18"/>
      <c r="AU45" s="18"/>
      <c r="AV45" s="18"/>
      <c r="AW45" s="18"/>
      <c r="AX45" s="18"/>
      <c r="AY45" s="18">
        <f t="shared" si="2"/>
        <v>0</v>
      </c>
      <c r="BN45" s="133">
        <f t="shared" si="8"/>
        <v>39</v>
      </c>
      <c r="BO45" s="33">
        <f t="shared" si="9"/>
        <v>5</v>
      </c>
      <c r="BP45" s="135" t="str">
        <f t="shared" si="7"/>
        <v>中・高</v>
      </c>
      <c r="BQ45" s="83" t="str">
        <f>+IF(BS45="","",MAX(BQ$9:BQ44)+1)</f>
        <v/>
      </c>
      <c r="BR45" s="83">
        <f t="shared" si="6"/>
        <v>6</v>
      </c>
      <c r="BS45" s="83" t="str">
        <f>+IF($AD$15="","",CONCATENATE($B$15,"　",$C$15))</f>
        <v/>
      </c>
      <c r="BT45" s="83" t="str">
        <f>+IF($AD$15="","",CONCATENATE($D$15," ",$E$15))</f>
        <v/>
      </c>
      <c r="BU45" s="83" t="str">
        <f>+IF($AD$15="","",RIGHT($F$15,1))</f>
        <v/>
      </c>
      <c r="BV45" s="83" t="str">
        <f>+IF($AD$15="","",CONCATENATE($G$15,"/",$H$15,"/",$I$15))</f>
        <v/>
      </c>
      <c r="BW45" s="83" t="str">
        <f>+IF($AD$15="","",$AD$15)</f>
        <v/>
      </c>
      <c r="BX45" s="83" t="str">
        <f>+IF($AD$15="","",$AE$15)</f>
        <v/>
      </c>
      <c r="BY45" s="83" t="str">
        <f>+IF($AD$15="","",$AF$15)</f>
        <v/>
      </c>
      <c r="BZ45" t="s">
        <v>119</v>
      </c>
    </row>
    <row r="46" spans="1:78" ht="24" customHeight="1" x14ac:dyDescent="0.15">
      <c r="A46" s="117">
        <v>37</v>
      </c>
      <c r="B46" s="37"/>
      <c r="C46" s="38"/>
      <c r="D46" s="37"/>
      <c r="E46" s="38"/>
      <c r="F46" s="118"/>
      <c r="G46" s="40"/>
      <c r="H46" s="41"/>
      <c r="I46" s="42"/>
      <c r="J46" s="17" t="str">
        <f t="shared" si="10"/>
        <v/>
      </c>
      <c r="K46" s="119"/>
      <c r="L46" s="129"/>
      <c r="M46" s="119"/>
      <c r="N46" s="130"/>
      <c r="O46" s="119"/>
      <c r="P46" s="120"/>
      <c r="Q46" s="121"/>
      <c r="R46" s="119"/>
      <c r="S46" s="120"/>
      <c r="T46" s="121"/>
      <c r="U46" s="122"/>
      <c r="V46" s="123"/>
      <c r="W46" s="124"/>
      <c r="X46" s="122"/>
      <c r="Y46" s="123"/>
      <c r="Z46" s="124"/>
      <c r="AA46" s="122"/>
      <c r="AB46" s="123"/>
      <c r="AC46" s="125"/>
      <c r="AD46" s="122"/>
      <c r="AE46" s="123"/>
      <c r="AF46" s="125"/>
      <c r="AG46" s="18" t="str">
        <f t="shared" si="11"/>
        <v/>
      </c>
      <c r="AH46" s="18"/>
      <c r="AI46" s="18"/>
      <c r="AJ46" s="18"/>
      <c r="AK46" s="18"/>
      <c r="AL46" s="18"/>
      <c r="AM46" s="18"/>
      <c r="AN46" s="18"/>
      <c r="AO46" s="18"/>
      <c r="AP46" s="18"/>
      <c r="AQ46" s="18"/>
      <c r="AR46" s="18"/>
      <c r="AS46" s="18"/>
      <c r="AT46" s="18"/>
      <c r="AU46" s="18"/>
      <c r="AV46" s="18"/>
      <c r="AW46" s="18"/>
      <c r="AX46" s="18"/>
      <c r="AY46" s="18">
        <f t="shared" si="2"/>
        <v>0</v>
      </c>
      <c r="BN46" s="133">
        <f t="shared" si="8"/>
        <v>40</v>
      </c>
      <c r="BO46" s="33">
        <f t="shared" si="9"/>
        <v>5</v>
      </c>
      <c r="BP46" s="135" t="str">
        <f t="shared" si="7"/>
        <v>中・高</v>
      </c>
      <c r="BQ46" s="83" t="str">
        <f>+IF(BS46="","",MAX(BQ$9:BQ45)+1)</f>
        <v/>
      </c>
      <c r="BR46" s="83">
        <f t="shared" si="6"/>
        <v>7</v>
      </c>
      <c r="BS46" s="83" t="str">
        <f>+IF($O$16="","",CONCATENATE($B$16,"　",$C$16))</f>
        <v/>
      </c>
      <c r="BT46" s="83" t="str">
        <f>+IF($O$16="","",CONCATENATE($D$16," ",$E$16))</f>
        <v/>
      </c>
      <c r="BU46" s="83" t="str">
        <f>+IF($O$16="","",RIGHT($F$16,1))</f>
        <v/>
      </c>
      <c r="BV46" s="83" t="str">
        <f>+IF($O$16="","",CONCATENATE($G$16,"/",$H$16,"/",$I$16))</f>
        <v/>
      </c>
      <c r="BW46" s="83" t="str">
        <f>+IF($O$16="","",$O$16)</f>
        <v/>
      </c>
      <c r="BX46" s="83" t="str">
        <f>+IF($O$16="","",$P$16)</f>
        <v/>
      </c>
      <c r="BY46" s="83" t="str">
        <f>+IF($O$16="","",$Q$16)</f>
        <v/>
      </c>
      <c r="BZ46" t="s">
        <v>119</v>
      </c>
    </row>
    <row r="47" spans="1:78" ht="24" customHeight="1" x14ac:dyDescent="0.15">
      <c r="A47" s="117">
        <v>38</v>
      </c>
      <c r="B47" s="37"/>
      <c r="C47" s="38"/>
      <c r="D47" s="37"/>
      <c r="E47" s="38"/>
      <c r="F47" s="118"/>
      <c r="G47" s="40"/>
      <c r="H47" s="41"/>
      <c r="I47" s="42"/>
      <c r="J47" s="17" t="str">
        <f t="shared" si="10"/>
        <v/>
      </c>
      <c r="K47" s="119"/>
      <c r="L47" s="129"/>
      <c r="M47" s="119"/>
      <c r="N47" s="130"/>
      <c r="O47" s="119"/>
      <c r="P47" s="120"/>
      <c r="Q47" s="121"/>
      <c r="R47" s="119"/>
      <c r="S47" s="120"/>
      <c r="T47" s="121"/>
      <c r="U47" s="122"/>
      <c r="V47" s="123"/>
      <c r="W47" s="124"/>
      <c r="X47" s="122"/>
      <c r="Y47" s="123"/>
      <c r="Z47" s="124"/>
      <c r="AA47" s="122"/>
      <c r="AB47" s="123"/>
      <c r="AC47" s="125"/>
      <c r="AD47" s="122"/>
      <c r="AE47" s="123"/>
      <c r="AF47" s="125"/>
      <c r="AG47" s="18" t="str">
        <f t="shared" si="11"/>
        <v/>
      </c>
      <c r="AH47" s="18"/>
      <c r="AI47" s="18"/>
      <c r="AJ47" s="18"/>
      <c r="AK47" s="18"/>
      <c r="AL47" s="18"/>
      <c r="AM47" s="18"/>
      <c r="AN47" s="18"/>
      <c r="AO47" s="18"/>
      <c r="AP47" s="18"/>
      <c r="AQ47" s="18"/>
      <c r="AR47" s="18"/>
      <c r="AS47" s="18"/>
      <c r="AT47" s="18"/>
      <c r="AU47" s="18"/>
      <c r="AV47" s="18"/>
      <c r="AW47" s="18"/>
      <c r="AX47" s="18"/>
      <c r="AY47" s="18">
        <f t="shared" si="2"/>
        <v>0</v>
      </c>
      <c r="BN47" s="133">
        <f t="shared" si="8"/>
        <v>41</v>
      </c>
      <c r="BO47" s="33">
        <f t="shared" si="9"/>
        <v>5</v>
      </c>
      <c r="BP47" s="135" t="str">
        <f t="shared" si="7"/>
        <v>中・高</v>
      </c>
      <c r="BQ47" s="83" t="str">
        <f>+IF(BS47="","",MAX(BQ$9:BQ46)+1)</f>
        <v/>
      </c>
      <c r="BR47" s="83">
        <f t="shared" si="6"/>
        <v>7</v>
      </c>
      <c r="BS47" s="83" t="str">
        <f>+IF($R$16="","",CONCATENATE($B$16,"　",$C$16))</f>
        <v/>
      </c>
      <c r="BT47" s="83" t="str">
        <f>+IF($R$16="","",CONCATENATE($D$16," ",$E$16))</f>
        <v/>
      </c>
      <c r="BU47" s="83" t="str">
        <f>+IF($R$16="","",RIGHT($F$16,1))</f>
        <v/>
      </c>
      <c r="BV47" s="83" t="str">
        <f>+IF($R$16="","",CONCATENATE($G$16,"/",$H$16,"/",$I$16))</f>
        <v/>
      </c>
      <c r="BW47" s="83" t="str">
        <f>+IF($R$16="","",$R$16)</f>
        <v/>
      </c>
      <c r="BX47" s="83" t="str">
        <f>+IF($R$16="","",$S$16)</f>
        <v/>
      </c>
      <c r="BY47" s="83" t="str">
        <f>+IF($R$16="","",$T$16)</f>
        <v/>
      </c>
      <c r="BZ47" t="s">
        <v>119</v>
      </c>
    </row>
    <row r="48" spans="1:78" ht="24" customHeight="1" x14ac:dyDescent="0.15">
      <c r="A48" s="117">
        <v>39</v>
      </c>
      <c r="B48" s="37"/>
      <c r="C48" s="38"/>
      <c r="D48" s="37"/>
      <c r="E48" s="38"/>
      <c r="F48" s="118"/>
      <c r="G48" s="40"/>
      <c r="H48" s="41"/>
      <c r="I48" s="42"/>
      <c r="J48" s="17" t="str">
        <f t="shared" si="10"/>
        <v/>
      </c>
      <c r="K48" s="119"/>
      <c r="L48" s="129"/>
      <c r="M48" s="119"/>
      <c r="N48" s="130"/>
      <c r="O48" s="119"/>
      <c r="P48" s="120"/>
      <c r="Q48" s="121"/>
      <c r="R48" s="119"/>
      <c r="S48" s="120"/>
      <c r="T48" s="121"/>
      <c r="U48" s="122"/>
      <c r="V48" s="123"/>
      <c r="W48" s="124"/>
      <c r="X48" s="122"/>
      <c r="Y48" s="123"/>
      <c r="Z48" s="124"/>
      <c r="AA48" s="122"/>
      <c r="AB48" s="123"/>
      <c r="AC48" s="125"/>
      <c r="AD48" s="122"/>
      <c r="AE48" s="123"/>
      <c r="AF48" s="125"/>
      <c r="AG48" s="18" t="str">
        <f t="shared" si="11"/>
        <v/>
      </c>
      <c r="AH48" s="18"/>
      <c r="AI48" s="18"/>
      <c r="AJ48" s="18"/>
      <c r="AK48" s="18"/>
      <c r="AL48" s="18"/>
      <c r="AM48" s="18"/>
      <c r="AN48" s="18"/>
      <c r="AO48" s="18"/>
      <c r="AP48" s="18"/>
      <c r="AQ48" s="18"/>
      <c r="AR48" s="18"/>
      <c r="AS48" s="18"/>
      <c r="AT48" s="18"/>
      <c r="AU48" s="18"/>
      <c r="AV48" s="18"/>
      <c r="AW48" s="18"/>
      <c r="AX48" s="18"/>
      <c r="AY48" s="18">
        <f t="shared" si="2"/>
        <v>0</v>
      </c>
      <c r="BN48" s="133">
        <f t="shared" si="8"/>
        <v>42</v>
      </c>
      <c r="BO48" s="33">
        <f t="shared" si="9"/>
        <v>5</v>
      </c>
      <c r="BP48" s="135" t="str">
        <f t="shared" si="7"/>
        <v>中・高</v>
      </c>
      <c r="BQ48" s="83" t="str">
        <f>+IF(BS48="","",MAX(BQ$9:BQ47)+1)</f>
        <v/>
      </c>
      <c r="BR48" s="83">
        <f t="shared" si="6"/>
        <v>7</v>
      </c>
      <c r="BS48" s="83" t="str">
        <f>+IF($U$16="","",CONCATENATE($B$16,"　",$C$16))</f>
        <v/>
      </c>
      <c r="BT48" s="83" t="str">
        <f>+IF($U$16="","",CONCATENATE($D$16," ",$E$16))</f>
        <v/>
      </c>
      <c r="BU48" s="83" t="str">
        <f>+IF($U$16="","",RIGHT($F$16,1))</f>
        <v/>
      </c>
      <c r="BV48" s="83" t="str">
        <f>+IF($U$16="","",CONCATENATE($G$16,"/",$H$16,"/",$I$16))</f>
        <v/>
      </c>
      <c r="BW48" s="83" t="str">
        <f>+IF($U$16="","",$U$16)</f>
        <v/>
      </c>
      <c r="BX48" s="83" t="str">
        <f>+IF($U$16="","",$V$16)</f>
        <v/>
      </c>
      <c r="BY48" s="83" t="str">
        <f>+IF($U$16="","",$W$16)</f>
        <v/>
      </c>
      <c r="BZ48" t="s">
        <v>119</v>
      </c>
    </row>
    <row r="49" spans="1:78" ht="24" customHeight="1" x14ac:dyDescent="0.15">
      <c r="A49" s="117">
        <v>40</v>
      </c>
      <c r="B49" s="37"/>
      <c r="C49" s="38"/>
      <c r="D49" s="37"/>
      <c r="E49" s="38"/>
      <c r="F49" s="118"/>
      <c r="G49" s="40"/>
      <c r="H49" s="41"/>
      <c r="I49" s="42"/>
      <c r="J49" s="17" t="str">
        <f t="shared" si="10"/>
        <v/>
      </c>
      <c r="K49" s="119"/>
      <c r="L49" s="129"/>
      <c r="M49" s="119"/>
      <c r="N49" s="130"/>
      <c r="O49" s="119"/>
      <c r="P49" s="120"/>
      <c r="Q49" s="121"/>
      <c r="R49" s="119"/>
      <c r="S49" s="120"/>
      <c r="T49" s="121"/>
      <c r="U49" s="122"/>
      <c r="V49" s="123"/>
      <c r="W49" s="124"/>
      <c r="X49" s="122"/>
      <c r="Y49" s="123"/>
      <c r="Z49" s="124"/>
      <c r="AA49" s="122"/>
      <c r="AB49" s="123"/>
      <c r="AC49" s="125"/>
      <c r="AD49" s="122"/>
      <c r="AE49" s="123"/>
      <c r="AF49" s="125"/>
      <c r="AG49" s="18" t="str">
        <f t="shared" si="11"/>
        <v/>
      </c>
      <c r="AH49" s="18"/>
      <c r="AI49" s="18"/>
      <c r="AJ49" s="18"/>
      <c r="AK49" s="18"/>
      <c r="AL49" s="18"/>
      <c r="AM49" s="18"/>
      <c r="AN49" s="18"/>
      <c r="AO49" s="18"/>
      <c r="AP49" s="18"/>
      <c r="AQ49" s="18"/>
      <c r="AR49" s="18"/>
      <c r="AS49" s="18"/>
      <c r="AT49" s="18"/>
      <c r="AU49" s="18"/>
      <c r="AV49" s="18"/>
      <c r="AW49" s="18"/>
      <c r="AX49" s="18"/>
      <c r="AY49" s="18">
        <f t="shared" si="2"/>
        <v>0</v>
      </c>
      <c r="BN49" s="133">
        <f t="shared" si="8"/>
        <v>43</v>
      </c>
      <c r="BO49" s="33">
        <f t="shared" si="9"/>
        <v>5</v>
      </c>
      <c r="BP49" s="135" t="str">
        <f t="shared" si="7"/>
        <v>中・高</v>
      </c>
      <c r="BQ49" s="83" t="str">
        <f>+IF(BS49="","",MAX(BQ$9:BQ48)+1)</f>
        <v/>
      </c>
      <c r="BR49" s="83">
        <f t="shared" si="6"/>
        <v>7</v>
      </c>
      <c r="BS49" s="83" t="str">
        <f>+IF($X$16="","",CONCATENATE($B$16,"　",$C$16))</f>
        <v/>
      </c>
      <c r="BT49" s="83" t="str">
        <f>+IF($X$16="","",CONCATENATE($D$16," ",$E$16))</f>
        <v/>
      </c>
      <c r="BU49" s="83" t="str">
        <f>+IF($X$16="","",RIGHT($F$16,1))</f>
        <v/>
      </c>
      <c r="BV49" s="83" t="str">
        <f>+IF($X$16="","",CONCATENATE($G$16,"/",$H$16,"/",$I$16))</f>
        <v/>
      </c>
      <c r="BW49" s="83" t="str">
        <f>+IF($X$16="","",$X$16)</f>
        <v/>
      </c>
      <c r="BX49" s="83" t="str">
        <f>+IF($X$16="","",$Y$16)</f>
        <v/>
      </c>
      <c r="BY49" s="83" t="str">
        <f>+IF($X$16="","",$Z$16)</f>
        <v/>
      </c>
      <c r="BZ49" t="s">
        <v>119</v>
      </c>
    </row>
    <row r="50" spans="1:78" ht="24" customHeight="1" x14ac:dyDescent="0.15">
      <c r="A50" s="117">
        <v>41</v>
      </c>
      <c r="B50" s="37"/>
      <c r="C50" s="38"/>
      <c r="D50" s="37"/>
      <c r="E50" s="38"/>
      <c r="F50" s="118"/>
      <c r="G50" s="40"/>
      <c r="H50" s="41"/>
      <c r="I50" s="42"/>
      <c r="J50" s="17" t="str">
        <f t="shared" si="10"/>
        <v/>
      </c>
      <c r="K50" s="119"/>
      <c r="L50" s="129"/>
      <c r="M50" s="119"/>
      <c r="N50" s="130"/>
      <c r="O50" s="119"/>
      <c r="P50" s="120"/>
      <c r="Q50" s="121"/>
      <c r="R50" s="119"/>
      <c r="S50" s="120"/>
      <c r="T50" s="121"/>
      <c r="U50" s="122"/>
      <c r="V50" s="123"/>
      <c r="W50" s="124"/>
      <c r="X50" s="122"/>
      <c r="Y50" s="123"/>
      <c r="Z50" s="124"/>
      <c r="AA50" s="122"/>
      <c r="AB50" s="123"/>
      <c r="AC50" s="125"/>
      <c r="AD50" s="122"/>
      <c r="AE50" s="123"/>
      <c r="AF50" s="125"/>
      <c r="AG50" s="18" t="str">
        <f t="shared" si="11"/>
        <v/>
      </c>
      <c r="AH50" s="18"/>
      <c r="AI50" s="18"/>
      <c r="AJ50" s="18"/>
      <c r="AK50" s="18"/>
      <c r="AL50" s="18"/>
      <c r="AM50" s="18"/>
      <c r="AN50" s="18"/>
      <c r="AO50" s="18"/>
      <c r="AP50" s="18"/>
      <c r="AQ50" s="18"/>
      <c r="AR50" s="18"/>
      <c r="AS50" s="18"/>
      <c r="AT50" s="18"/>
      <c r="AU50" s="18"/>
      <c r="AV50" s="18"/>
      <c r="AW50" s="18"/>
      <c r="AX50" s="18"/>
      <c r="AY50" s="18">
        <f t="shared" si="2"/>
        <v>0</v>
      </c>
      <c r="BN50" s="133">
        <f t="shared" si="8"/>
        <v>44</v>
      </c>
      <c r="BO50" s="33">
        <f t="shared" si="9"/>
        <v>5</v>
      </c>
      <c r="BP50" s="135" t="str">
        <f t="shared" si="7"/>
        <v>中・高</v>
      </c>
      <c r="BQ50" s="83" t="str">
        <f>+IF(BS50="","",MAX(BQ$9:BQ49)+1)</f>
        <v/>
      </c>
      <c r="BR50" s="83">
        <f t="shared" si="6"/>
        <v>7</v>
      </c>
      <c r="BS50" s="83" t="str">
        <f>+IF($AA$16="","",CONCATENATE($B$16,"　",$C$16))</f>
        <v/>
      </c>
      <c r="BT50" s="83" t="str">
        <f>+IF($AA$16="","",CONCATENATE($D$16," ",$E$16))</f>
        <v/>
      </c>
      <c r="BU50" s="83" t="str">
        <f>+IF($AA$16="","",RIGHT($F$16,1))</f>
        <v/>
      </c>
      <c r="BV50" s="83" t="str">
        <f>+IF($AA$16="","",CONCATENATE($G$16,"/",$H$16,"/",$I$16))</f>
        <v/>
      </c>
      <c r="BW50" s="83" t="str">
        <f>+IF($AA$16="","",$AA$16)</f>
        <v/>
      </c>
      <c r="BX50" s="83" t="str">
        <f>+IF($AA$16="","",$AB$16)</f>
        <v/>
      </c>
      <c r="BY50" s="83" t="str">
        <f>+IF($AA$16="","",$AC$16)</f>
        <v/>
      </c>
      <c r="BZ50" t="s">
        <v>119</v>
      </c>
    </row>
    <row r="51" spans="1:78" ht="24" customHeight="1" x14ac:dyDescent="0.15">
      <c r="A51" s="117">
        <v>42</v>
      </c>
      <c r="B51" s="37"/>
      <c r="C51" s="38"/>
      <c r="D51" s="37"/>
      <c r="E51" s="38"/>
      <c r="F51" s="118"/>
      <c r="G51" s="40"/>
      <c r="H51" s="41"/>
      <c r="I51" s="42"/>
      <c r="J51" s="17" t="str">
        <f t="shared" si="10"/>
        <v/>
      </c>
      <c r="K51" s="119"/>
      <c r="L51" s="129"/>
      <c r="M51" s="119"/>
      <c r="N51" s="130"/>
      <c r="O51" s="119"/>
      <c r="P51" s="120"/>
      <c r="Q51" s="121"/>
      <c r="R51" s="119"/>
      <c r="S51" s="120"/>
      <c r="T51" s="121"/>
      <c r="U51" s="122"/>
      <c r="V51" s="123"/>
      <c r="W51" s="124"/>
      <c r="X51" s="122"/>
      <c r="Y51" s="123"/>
      <c r="Z51" s="124"/>
      <c r="AA51" s="122"/>
      <c r="AB51" s="123"/>
      <c r="AC51" s="125"/>
      <c r="AD51" s="122"/>
      <c r="AE51" s="123"/>
      <c r="AF51" s="125"/>
      <c r="AG51" s="18" t="str">
        <f t="shared" si="11"/>
        <v/>
      </c>
      <c r="AH51" s="18"/>
      <c r="AI51" s="18"/>
      <c r="AJ51" s="18"/>
      <c r="AK51" s="18"/>
      <c r="AL51" s="18"/>
      <c r="AM51" s="18"/>
      <c r="AN51" s="18"/>
      <c r="AO51" s="18"/>
      <c r="AP51" s="18"/>
      <c r="AQ51" s="18"/>
      <c r="AR51" s="18"/>
      <c r="AS51" s="18"/>
      <c r="AT51" s="18"/>
      <c r="AU51" s="18"/>
      <c r="AV51" s="18"/>
      <c r="AW51" s="18"/>
      <c r="AX51" s="18"/>
      <c r="AY51" s="18">
        <f t="shared" si="2"/>
        <v>0</v>
      </c>
      <c r="BN51" s="133">
        <f t="shared" si="8"/>
        <v>45</v>
      </c>
      <c r="BO51" s="33">
        <f t="shared" si="9"/>
        <v>5</v>
      </c>
      <c r="BP51" s="135" t="str">
        <f t="shared" si="7"/>
        <v>中・高</v>
      </c>
      <c r="BQ51" s="83" t="str">
        <f>+IF(BS51="","",MAX(BQ$9:BQ50)+1)</f>
        <v/>
      </c>
      <c r="BR51" s="83">
        <f t="shared" si="6"/>
        <v>7</v>
      </c>
      <c r="BS51" s="83" t="str">
        <f>+IF($AD$16="","",CONCATENATE($B$16,"　",$C$16))</f>
        <v/>
      </c>
      <c r="BT51" s="83" t="str">
        <f>+IF($AD$16="","",CONCATENATE($D$16," ",$E$16))</f>
        <v/>
      </c>
      <c r="BU51" s="83" t="str">
        <f>+IF($AD$16="","",RIGHT($F$16,1))</f>
        <v/>
      </c>
      <c r="BV51" s="83" t="str">
        <f>+IF($AD$16="","",CONCATENATE($G$16,"/",$H$16,"/",$I$16))</f>
        <v/>
      </c>
      <c r="BW51" s="83" t="str">
        <f>+IF($AD$16="","",$AD$16)</f>
        <v/>
      </c>
      <c r="BX51" s="83" t="str">
        <f>+IF($AD$16="","",$AE$16)</f>
        <v/>
      </c>
      <c r="BY51" s="83" t="str">
        <f>+IF($AD$16="","",$AF$16)</f>
        <v/>
      </c>
      <c r="BZ51" t="s">
        <v>119</v>
      </c>
    </row>
    <row r="52" spans="1:78" ht="24" customHeight="1" x14ac:dyDescent="0.15">
      <c r="A52" s="117">
        <v>43</v>
      </c>
      <c r="B52" s="37"/>
      <c r="C52" s="38"/>
      <c r="D52" s="37"/>
      <c r="E52" s="38"/>
      <c r="F52" s="118"/>
      <c r="G52" s="40"/>
      <c r="H52" s="41"/>
      <c r="I52" s="42"/>
      <c r="J52" s="17" t="str">
        <f t="shared" si="10"/>
        <v/>
      </c>
      <c r="K52" s="119"/>
      <c r="L52" s="129"/>
      <c r="M52" s="119"/>
      <c r="N52" s="130"/>
      <c r="O52" s="119"/>
      <c r="P52" s="120"/>
      <c r="Q52" s="121"/>
      <c r="R52" s="119"/>
      <c r="S52" s="120"/>
      <c r="T52" s="121"/>
      <c r="U52" s="122"/>
      <c r="V52" s="123"/>
      <c r="W52" s="124"/>
      <c r="X52" s="122"/>
      <c r="Y52" s="123"/>
      <c r="Z52" s="124"/>
      <c r="AA52" s="122"/>
      <c r="AB52" s="123"/>
      <c r="AC52" s="125"/>
      <c r="AD52" s="122"/>
      <c r="AE52" s="123"/>
      <c r="AF52" s="125"/>
      <c r="AG52" s="18" t="str">
        <f t="shared" si="11"/>
        <v/>
      </c>
      <c r="AH52" s="18"/>
      <c r="AI52" s="18"/>
      <c r="AJ52" s="18"/>
      <c r="AK52" s="18"/>
      <c r="AL52" s="18"/>
      <c r="AM52" s="18"/>
      <c r="AN52" s="18"/>
      <c r="AO52" s="18"/>
      <c r="AP52" s="18"/>
      <c r="AQ52" s="18"/>
      <c r="AR52" s="18"/>
      <c r="AS52" s="18"/>
      <c r="AT52" s="18"/>
      <c r="AU52" s="18"/>
      <c r="AV52" s="18"/>
      <c r="AW52" s="18"/>
      <c r="AX52" s="18"/>
      <c r="AY52" s="18">
        <f t="shared" si="2"/>
        <v>0</v>
      </c>
      <c r="BN52" s="133">
        <f t="shared" si="8"/>
        <v>46</v>
      </c>
      <c r="BO52" s="33">
        <f t="shared" si="9"/>
        <v>5</v>
      </c>
      <c r="BP52" s="135" t="str">
        <f t="shared" si="7"/>
        <v>中・高</v>
      </c>
      <c r="BQ52" s="83" t="str">
        <f>+IF(BS52="","",MAX(BQ$9:BQ51)+1)</f>
        <v/>
      </c>
      <c r="BR52" s="83">
        <f t="shared" si="6"/>
        <v>8</v>
      </c>
      <c r="BS52" s="83" t="str">
        <f>+IF($O$17="","",CONCATENATE($B$17,"　",$C$17))</f>
        <v/>
      </c>
      <c r="BT52" s="83" t="str">
        <f>+IF($O$17="","",CONCATENATE($D$17," ",$E$17))</f>
        <v/>
      </c>
      <c r="BU52" s="83" t="str">
        <f>+IF($O$17="","",RIGHT($F$17,1))</f>
        <v/>
      </c>
      <c r="BV52" s="83" t="str">
        <f>+IF($O$17="","",CONCATENATE($G$17,"/",$H$17,"/",$I$17))</f>
        <v/>
      </c>
      <c r="BW52" s="83" t="str">
        <f>+IF($O$17="","",$O$17)</f>
        <v/>
      </c>
      <c r="BX52" s="83" t="str">
        <f>+IF($O$17="","",$P$17)</f>
        <v/>
      </c>
      <c r="BY52" s="83" t="str">
        <f>+IF($O$17="","",$Q$17)</f>
        <v/>
      </c>
      <c r="BZ52" t="s">
        <v>119</v>
      </c>
    </row>
    <row r="53" spans="1:78" ht="24" customHeight="1" x14ac:dyDescent="0.15">
      <c r="A53" s="117">
        <v>44</v>
      </c>
      <c r="B53" s="37"/>
      <c r="C53" s="38"/>
      <c r="D53" s="37"/>
      <c r="E53" s="38"/>
      <c r="F53" s="118"/>
      <c r="G53" s="40"/>
      <c r="H53" s="41"/>
      <c r="I53" s="42"/>
      <c r="J53" s="17" t="str">
        <f t="shared" si="10"/>
        <v/>
      </c>
      <c r="K53" s="119"/>
      <c r="L53" s="129"/>
      <c r="M53" s="119"/>
      <c r="N53" s="130"/>
      <c r="O53" s="119"/>
      <c r="P53" s="120"/>
      <c r="Q53" s="121"/>
      <c r="R53" s="119"/>
      <c r="S53" s="120"/>
      <c r="T53" s="121"/>
      <c r="U53" s="122"/>
      <c r="V53" s="123"/>
      <c r="W53" s="124"/>
      <c r="X53" s="122"/>
      <c r="Y53" s="123"/>
      <c r="Z53" s="124"/>
      <c r="AA53" s="122"/>
      <c r="AB53" s="123"/>
      <c r="AC53" s="125"/>
      <c r="AD53" s="122"/>
      <c r="AE53" s="123"/>
      <c r="AF53" s="125"/>
      <c r="AG53" s="18" t="str">
        <f t="shared" si="11"/>
        <v/>
      </c>
      <c r="AH53" s="18"/>
      <c r="AI53" s="18"/>
      <c r="AJ53" s="18"/>
      <c r="AK53" s="18"/>
      <c r="AL53" s="18"/>
      <c r="AM53" s="18"/>
      <c r="AN53" s="18"/>
      <c r="AO53" s="18"/>
      <c r="AP53" s="18"/>
      <c r="AQ53" s="18"/>
      <c r="AR53" s="18"/>
      <c r="AS53" s="18"/>
      <c r="AT53" s="18"/>
      <c r="AU53" s="18"/>
      <c r="AV53" s="18"/>
      <c r="AW53" s="18"/>
      <c r="AX53" s="18"/>
      <c r="AY53" s="18">
        <f t="shared" si="2"/>
        <v>0</v>
      </c>
      <c r="BN53" s="133">
        <f t="shared" si="8"/>
        <v>47</v>
      </c>
      <c r="BO53" s="33">
        <f t="shared" si="9"/>
        <v>5</v>
      </c>
      <c r="BP53" s="135" t="str">
        <f t="shared" si="7"/>
        <v>中・高</v>
      </c>
      <c r="BQ53" s="83" t="str">
        <f>+IF(BS53="","",MAX(BQ$9:BQ52)+1)</f>
        <v/>
      </c>
      <c r="BR53" s="83">
        <f t="shared" si="6"/>
        <v>8</v>
      </c>
      <c r="BS53" s="83" t="str">
        <f>+IF($R$17="","",CONCATENATE($B$17,"　",$C$17))</f>
        <v/>
      </c>
      <c r="BT53" s="83" t="str">
        <f>+IF($R$17="","",CONCATENATE($D$17," ",$E$17))</f>
        <v/>
      </c>
      <c r="BU53" s="83" t="str">
        <f>+IF($R$17="","",RIGHT($F$17,1))</f>
        <v/>
      </c>
      <c r="BV53" s="83" t="str">
        <f>+IF($R$17="","",CONCATENATE($G$17,"/",$H$17,"/",$I$17))</f>
        <v/>
      </c>
      <c r="BW53" s="83" t="str">
        <f>+IF($R$17="","",$R$17)</f>
        <v/>
      </c>
      <c r="BX53" s="83" t="str">
        <f>+IF($R$17="","",$S$17)</f>
        <v/>
      </c>
      <c r="BY53" s="83" t="str">
        <f>+IF($R$17="","",$T$17)</f>
        <v/>
      </c>
      <c r="BZ53" t="s">
        <v>119</v>
      </c>
    </row>
    <row r="54" spans="1:78" ht="24" customHeight="1" x14ac:dyDescent="0.15">
      <c r="A54" s="117">
        <v>45</v>
      </c>
      <c r="B54" s="37"/>
      <c r="C54" s="38"/>
      <c r="D54" s="37"/>
      <c r="E54" s="38"/>
      <c r="F54" s="118"/>
      <c r="G54" s="40"/>
      <c r="H54" s="41"/>
      <c r="I54" s="42"/>
      <c r="J54" s="17" t="str">
        <f t="shared" si="10"/>
        <v/>
      </c>
      <c r="K54" s="119"/>
      <c r="L54" s="129"/>
      <c r="M54" s="119"/>
      <c r="N54" s="130"/>
      <c r="O54" s="119"/>
      <c r="P54" s="120"/>
      <c r="Q54" s="121"/>
      <c r="R54" s="119"/>
      <c r="S54" s="120"/>
      <c r="T54" s="121"/>
      <c r="U54" s="122"/>
      <c r="V54" s="123"/>
      <c r="W54" s="124"/>
      <c r="X54" s="122"/>
      <c r="Y54" s="123"/>
      <c r="Z54" s="124"/>
      <c r="AA54" s="122"/>
      <c r="AB54" s="123"/>
      <c r="AC54" s="125"/>
      <c r="AD54" s="122"/>
      <c r="AE54" s="123"/>
      <c r="AF54" s="125"/>
      <c r="AG54" s="18" t="str">
        <f t="shared" si="11"/>
        <v/>
      </c>
      <c r="AH54" s="18"/>
      <c r="AI54" s="18"/>
      <c r="AJ54" s="18"/>
      <c r="AK54" s="18"/>
      <c r="AL54" s="18"/>
      <c r="AM54" s="18"/>
      <c r="AN54" s="18"/>
      <c r="AO54" s="18"/>
      <c r="AP54" s="18"/>
      <c r="AQ54" s="18"/>
      <c r="AR54" s="18"/>
      <c r="AS54" s="18"/>
      <c r="AT54" s="18"/>
      <c r="AU54" s="18"/>
      <c r="AV54" s="18"/>
      <c r="AW54" s="18"/>
      <c r="AX54" s="18"/>
      <c r="AY54" s="18">
        <f t="shared" si="2"/>
        <v>0</v>
      </c>
      <c r="BN54" s="133">
        <f t="shared" si="8"/>
        <v>48</v>
      </c>
      <c r="BO54" s="33">
        <f t="shared" si="9"/>
        <v>5</v>
      </c>
      <c r="BP54" s="135" t="str">
        <f t="shared" si="7"/>
        <v>中・高</v>
      </c>
      <c r="BQ54" s="83" t="str">
        <f>+IF(BS54="","",MAX(BQ$9:BQ53)+1)</f>
        <v/>
      </c>
      <c r="BR54" s="83">
        <f t="shared" si="6"/>
        <v>8</v>
      </c>
      <c r="BS54" s="83" t="str">
        <f>+IF($U$17="","",CONCATENATE($B$17,"　",$C$17))</f>
        <v/>
      </c>
      <c r="BT54" s="83" t="str">
        <f>+IF($U$17="","",CONCATENATE($D$17," ",$E$17))</f>
        <v/>
      </c>
      <c r="BU54" s="83" t="str">
        <f>+IF($U$17="","",RIGHT($F$17,1))</f>
        <v/>
      </c>
      <c r="BV54" s="83" t="str">
        <f>+IF($U$17="","",CONCATENATE($G$17,"/",$H$17,"/",$I$17))</f>
        <v/>
      </c>
      <c r="BW54" s="83" t="str">
        <f>+IF($U$17="","",$U$17)</f>
        <v/>
      </c>
      <c r="BX54" s="83" t="str">
        <f>+IF($U$17="","",$V$17)</f>
        <v/>
      </c>
      <c r="BY54" s="83" t="str">
        <f>+IF($U$17="","",$W$17)</f>
        <v/>
      </c>
      <c r="BZ54" t="s">
        <v>119</v>
      </c>
    </row>
    <row r="55" spans="1:78" ht="24" customHeight="1" x14ac:dyDescent="0.15">
      <c r="A55" s="117">
        <v>46</v>
      </c>
      <c r="B55" s="37"/>
      <c r="C55" s="38"/>
      <c r="D55" s="37"/>
      <c r="E55" s="38"/>
      <c r="F55" s="118"/>
      <c r="G55" s="40"/>
      <c r="H55" s="41"/>
      <c r="I55" s="42"/>
      <c r="J55" s="17" t="str">
        <f t="shared" si="10"/>
        <v/>
      </c>
      <c r="K55" s="119"/>
      <c r="L55" s="129"/>
      <c r="M55" s="119"/>
      <c r="N55" s="130"/>
      <c r="O55" s="119"/>
      <c r="P55" s="120"/>
      <c r="Q55" s="121"/>
      <c r="R55" s="119"/>
      <c r="S55" s="120"/>
      <c r="T55" s="121"/>
      <c r="U55" s="122"/>
      <c r="V55" s="123"/>
      <c r="W55" s="124"/>
      <c r="X55" s="122"/>
      <c r="Y55" s="123"/>
      <c r="Z55" s="124"/>
      <c r="AA55" s="122"/>
      <c r="AB55" s="123"/>
      <c r="AC55" s="125"/>
      <c r="AD55" s="122"/>
      <c r="AE55" s="123"/>
      <c r="AF55" s="125"/>
      <c r="AG55" s="18" t="str">
        <f t="shared" si="11"/>
        <v/>
      </c>
      <c r="AH55" s="18"/>
      <c r="AI55" s="18"/>
      <c r="AJ55" s="18"/>
      <c r="AK55" s="18"/>
      <c r="AL55" s="18"/>
      <c r="AM55" s="18"/>
      <c r="AN55" s="18"/>
      <c r="AO55" s="18"/>
      <c r="AP55" s="18"/>
      <c r="AQ55" s="18"/>
      <c r="AR55" s="18"/>
      <c r="AS55" s="18"/>
      <c r="AT55" s="18"/>
      <c r="AU55" s="18"/>
      <c r="AV55" s="18"/>
      <c r="AW55" s="18"/>
      <c r="AX55" s="18"/>
      <c r="AY55" s="18">
        <f t="shared" si="2"/>
        <v>0</v>
      </c>
      <c r="BN55" s="133">
        <f t="shared" si="8"/>
        <v>49</v>
      </c>
      <c r="BO55" s="33">
        <f t="shared" si="9"/>
        <v>5</v>
      </c>
      <c r="BP55" s="135" t="str">
        <f t="shared" si="7"/>
        <v>中・高</v>
      </c>
      <c r="BQ55" s="83" t="str">
        <f>+IF(BS55="","",MAX(BQ$9:BQ54)+1)</f>
        <v/>
      </c>
      <c r="BR55" s="83">
        <f t="shared" si="6"/>
        <v>8</v>
      </c>
      <c r="BS55" s="83" t="str">
        <f>+IF($X$17="","",CONCATENATE($B$17,"　",$C$17))</f>
        <v/>
      </c>
      <c r="BT55" s="83" t="str">
        <f>+IF($X$17="","",CONCATENATE($D$17," ",$E$17))</f>
        <v/>
      </c>
      <c r="BU55" s="83" t="str">
        <f>+IF($X$17="","",RIGHT($F$17,1))</f>
        <v/>
      </c>
      <c r="BV55" s="83" t="str">
        <f>+IF($X$17="","",CONCATENATE($G$17,"/",$H$17,"/",$I$17))</f>
        <v/>
      </c>
      <c r="BW55" s="83" t="str">
        <f>+IF($X$17="","",$X$17)</f>
        <v/>
      </c>
      <c r="BX55" s="83" t="str">
        <f>+IF($X$17="","",$Y$17)</f>
        <v/>
      </c>
      <c r="BY55" s="83" t="str">
        <f>+IF($X$17="","",$Z$17)</f>
        <v/>
      </c>
      <c r="BZ55" t="s">
        <v>119</v>
      </c>
    </row>
    <row r="56" spans="1:78" ht="24" customHeight="1" x14ac:dyDescent="0.15">
      <c r="A56" s="117">
        <v>47</v>
      </c>
      <c r="B56" s="37"/>
      <c r="C56" s="38"/>
      <c r="D56" s="37"/>
      <c r="E56" s="38"/>
      <c r="F56" s="118"/>
      <c r="G56" s="40"/>
      <c r="H56" s="41"/>
      <c r="I56" s="42"/>
      <c r="J56" s="17" t="str">
        <f t="shared" si="10"/>
        <v/>
      </c>
      <c r="K56" s="119"/>
      <c r="L56" s="129"/>
      <c r="M56" s="119"/>
      <c r="N56" s="130"/>
      <c r="O56" s="119"/>
      <c r="P56" s="120"/>
      <c r="Q56" s="121"/>
      <c r="R56" s="119"/>
      <c r="S56" s="120"/>
      <c r="T56" s="121"/>
      <c r="U56" s="122"/>
      <c r="V56" s="123"/>
      <c r="W56" s="124"/>
      <c r="X56" s="122"/>
      <c r="Y56" s="123"/>
      <c r="Z56" s="124"/>
      <c r="AA56" s="122"/>
      <c r="AB56" s="123"/>
      <c r="AC56" s="125"/>
      <c r="AD56" s="122"/>
      <c r="AE56" s="123"/>
      <c r="AF56" s="125"/>
      <c r="AG56" s="18" t="str">
        <f t="shared" si="11"/>
        <v/>
      </c>
      <c r="AH56" s="18"/>
      <c r="AI56" s="18"/>
      <c r="AJ56" s="18"/>
      <c r="AK56" s="18"/>
      <c r="AL56" s="18"/>
      <c r="AM56" s="18"/>
      <c r="AN56" s="18"/>
      <c r="AO56" s="18"/>
      <c r="AP56" s="18"/>
      <c r="AQ56" s="18"/>
      <c r="AR56" s="18"/>
      <c r="AS56" s="18"/>
      <c r="AT56" s="18"/>
      <c r="AU56" s="18"/>
      <c r="AV56" s="18"/>
      <c r="AW56" s="18"/>
      <c r="AX56" s="18"/>
      <c r="AY56" s="18">
        <f t="shared" si="2"/>
        <v>0</v>
      </c>
      <c r="BN56" s="133">
        <f t="shared" si="8"/>
        <v>50</v>
      </c>
      <c r="BO56" s="33">
        <f t="shared" si="9"/>
        <v>5</v>
      </c>
      <c r="BP56" s="135" t="str">
        <f t="shared" si="7"/>
        <v>中・高</v>
      </c>
      <c r="BQ56" s="83" t="str">
        <f>+IF(BS56="","",MAX(BQ$9:BQ55)+1)</f>
        <v/>
      </c>
      <c r="BR56" s="83">
        <f t="shared" si="6"/>
        <v>8</v>
      </c>
      <c r="BS56" s="83" t="str">
        <f>+IF($AA$17="","",CONCATENATE($B$17,"　",$C$17))</f>
        <v/>
      </c>
      <c r="BT56" s="83" t="str">
        <f>+IF($AA$17="","",CONCATENATE($D$17," ",$E$17))</f>
        <v/>
      </c>
      <c r="BU56" s="83" t="str">
        <f>+IF($AA$17="","",RIGHT($F$17,1))</f>
        <v/>
      </c>
      <c r="BV56" s="83" t="str">
        <f>+IF($AA$17="","",CONCATENATE($G$17,"/",$H$17,"/",$I$17))</f>
        <v/>
      </c>
      <c r="BW56" s="83" t="str">
        <f>+IF($AA$17="","",$AA$17)</f>
        <v/>
      </c>
      <c r="BX56" s="83" t="str">
        <f>+IF($AA$17="","",$AB$17)</f>
        <v/>
      </c>
      <c r="BY56" s="83" t="str">
        <f>+IF($AA$17="","",$AC$17)</f>
        <v/>
      </c>
      <c r="BZ56" t="s">
        <v>119</v>
      </c>
    </row>
    <row r="57" spans="1:78" ht="24" customHeight="1" x14ac:dyDescent="0.15">
      <c r="A57" s="117">
        <v>48</v>
      </c>
      <c r="B57" s="37"/>
      <c r="C57" s="38"/>
      <c r="D57" s="37"/>
      <c r="E57" s="38"/>
      <c r="F57" s="118"/>
      <c r="G57" s="40"/>
      <c r="H57" s="41"/>
      <c r="I57" s="42"/>
      <c r="J57" s="17" t="str">
        <f t="shared" si="10"/>
        <v/>
      </c>
      <c r="K57" s="119"/>
      <c r="L57" s="129"/>
      <c r="M57" s="119"/>
      <c r="N57" s="130"/>
      <c r="O57" s="119"/>
      <c r="P57" s="120"/>
      <c r="Q57" s="121"/>
      <c r="R57" s="119"/>
      <c r="S57" s="120"/>
      <c r="T57" s="121"/>
      <c r="U57" s="122"/>
      <c r="V57" s="123"/>
      <c r="W57" s="124"/>
      <c r="X57" s="122"/>
      <c r="Y57" s="123"/>
      <c r="Z57" s="124"/>
      <c r="AA57" s="122"/>
      <c r="AB57" s="123"/>
      <c r="AC57" s="125"/>
      <c r="AD57" s="122"/>
      <c r="AE57" s="123"/>
      <c r="AF57" s="125"/>
      <c r="AG57" s="18" t="str">
        <f t="shared" si="11"/>
        <v/>
      </c>
      <c r="AH57" s="18"/>
      <c r="AI57" s="18"/>
      <c r="AJ57" s="18"/>
      <c r="AK57" s="18"/>
      <c r="AL57" s="18"/>
      <c r="AM57" s="18"/>
      <c r="AN57" s="18"/>
      <c r="AO57" s="18"/>
      <c r="AP57" s="18"/>
      <c r="AQ57" s="18"/>
      <c r="AR57" s="18"/>
      <c r="AS57" s="18"/>
      <c r="AT57" s="18"/>
      <c r="AU57" s="18"/>
      <c r="AV57" s="18"/>
      <c r="AW57" s="18"/>
      <c r="AX57" s="18"/>
      <c r="AY57" s="18">
        <f t="shared" si="2"/>
        <v>0</v>
      </c>
      <c r="BN57" s="133">
        <f t="shared" si="8"/>
        <v>51</v>
      </c>
      <c r="BO57" s="33">
        <f t="shared" si="9"/>
        <v>5</v>
      </c>
      <c r="BP57" s="135" t="str">
        <f t="shared" si="7"/>
        <v>中・高</v>
      </c>
      <c r="BQ57" s="83" t="str">
        <f>+IF(BS57="","",MAX(BQ$9:BQ56)+1)</f>
        <v/>
      </c>
      <c r="BR57" s="83">
        <f t="shared" si="6"/>
        <v>8</v>
      </c>
      <c r="BS57" s="83" t="str">
        <f>+IF($AD$17="","",CONCATENATE($B$17,"　",$C$17))</f>
        <v/>
      </c>
      <c r="BT57" s="83" t="str">
        <f>+IF($AD$17="","",CONCATENATE($D$17," ",$E$17))</f>
        <v/>
      </c>
      <c r="BU57" s="83" t="str">
        <f>+IF($AD$17="","",RIGHT($F$17,1))</f>
        <v/>
      </c>
      <c r="BV57" s="83" t="str">
        <f>+IF($AD$17="","",CONCATENATE($G$17,"/",$H$17,"/",$I$17))</f>
        <v/>
      </c>
      <c r="BW57" s="83" t="str">
        <f>+IF($AD$17="","",$AD$17)</f>
        <v/>
      </c>
      <c r="BX57" s="83" t="str">
        <f>+IF($AD$17="","",$AE$17)</f>
        <v/>
      </c>
      <c r="BY57" s="83" t="str">
        <f>+IF($AD$17="","",$AF$17)</f>
        <v/>
      </c>
      <c r="BZ57" t="s">
        <v>119</v>
      </c>
    </row>
    <row r="58" spans="1:78" ht="24" customHeight="1" x14ac:dyDescent="0.15">
      <c r="A58" s="117">
        <v>49</v>
      </c>
      <c r="B58" s="37"/>
      <c r="C58" s="38"/>
      <c r="D58" s="37"/>
      <c r="E58" s="38"/>
      <c r="F58" s="118"/>
      <c r="G58" s="40"/>
      <c r="H58" s="41"/>
      <c r="I58" s="42"/>
      <c r="J58" s="17" t="str">
        <f t="shared" si="10"/>
        <v/>
      </c>
      <c r="K58" s="119"/>
      <c r="L58" s="129"/>
      <c r="M58" s="119"/>
      <c r="N58" s="130"/>
      <c r="O58" s="119"/>
      <c r="P58" s="120"/>
      <c r="Q58" s="121"/>
      <c r="R58" s="119"/>
      <c r="S58" s="120"/>
      <c r="T58" s="121"/>
      <c r="U58" s="122"/>
      <c r="V58" s="123"/>
      <c r="W58" s="124"/>
      <c r="X58" s="122"/>
      <c r="Y58" s="123"/>
      <c r="Z58" s="124"/>
      <c r="AA58" s="122"/>
      <c r="AB58" s="123"/>
      <c r="AC58" s="125"/>
      <c r="AD58" s="122"/>
      <c r="AE58" s="123"/>
      <c r="AF58" s="125"/>
      <c r="AG58" s="18" t="str">
        <f t="shared" si="11"/>
        <v/>
      </c>
      <c r="AH58" s="18"/>
      <c r="AI58" s="18"/>
      <c r="AJ58" s="18"/>
      <c r="AK58" s="18"/>
      <c r="AL58" s="18"/>
      <c r="AM58" s="18"/>
      <c r="AN58" s="18"/>
      <c r="AO58" s="18"/>
      <c r="AP58" s="18"/>
      <c r="AQ58" s="18"/>
      <c r="AR58" s="18"/>
      <c r="AS58" s="18"/>
      <c r="AT58" s="18"/>
      <c r="AU58" s="18"/>
      <c r="AV58" s="18"/>
      <c r="AW58" s="18"/>
      <c r="AX58" s="18"/>
      <c r="AY58" s="18">
        <f t="shared" si="2"/>
        <v>0</v>
      </c>
      <c r="BN58" s="133">
        <f t="shared" si="8"/>
        <v>52</v>
      </c>
      <c r="BO58" s="33">
        <f t="shared" si="9"/>
        <v>5</v>
      </c>
      <c r="BP58" s="135" t="str">
        <f t="shared" si="7"/>
        <v>中・高</v>
      </c>
      <c r="BQ58" s="83" t="str">
        <f>+IF(BS58="","",MAX(BQ$9:BQ57)+1)</f>
        <v/>
      </c>
      <c r="BR58" s="83">
        <f t="shared" si="6"/>
        <v>9</v>
      </c>
      <c r="BS58" s="83" t="str">
        <f>+IF($O$18="","",CONCATENATE($B$18,"　",$C$18))</f>
        <v/>
      </c>
      <c r="BT58" s="83" t="str">
        <f>+IF($O$18="","",CONCATENATE($D$18," ",$E$18))</f>
        <v/>
      </c>
      <c r="BU58" s="83" t="str">
        <f>+IF($O$18="","",RIGHT($F$18,1))</f>
        <v/>
      </c>
      <c r="BV58" s="83" t="str">
        <f>+IF($O$18="","",CONCATENATE($G$18,"/",$H$18,"/",$I$18))</f>
        <v/>
      </c>
      <c r="BW58" s="83" t="str">
        <f>+IF($O$18="","",$O$18)</f>
        <v/>
      </c>
      <c r="BX58" s="83" t="str">
        <f>+IF($O$18="","",$P$18)</f>
        <v/>
      </c>
      <c r="BY58" s="83" t="str">
        <f>+IF($O$18="","",$Q$18)</f>
        <v/>
      </c>
      <c r="BZ58" t="s">
        <v>119</v>
      </c>
    </row>
    <row r="59" spans="1:78" ht="24" customHeight="1" x14ac:dyDescent="0.15">
      <c r="A59" s="117">
        <v>50</v>
      </c>
      <c r="B59" s="37"/>
      <c r="C59" s="38"/>
      <c r="D59" s="37"/>
      <c r="E59" s="38"/>
      <c r="F59" s="118"/>
      <c r="G59" s="40"/>
      <c r="H59" s="41"/>
      <c r="I59" s="42"/>
      <c r="J59" s="17" t="str">
        <f t="shared" si="10"/>
        <v/>
      </c>
      <c r="K59" s="119"/>
      <c r="L59" s="129"/>
      <c r="M59" s="119"/>
      <c r="N59" s="130"/>
      <c r="O59" s="119"/>
      <c r="P59" s="120"/>
      <c r="Q59" s="121"/>
      <c r="R59" s="119"/>
      <c r="S59" s="120"/>
      <c r="T59" s="121"/>
      <c r="U59" s="122"/>
      <c r="V59" s="123"/>
      <c r="W59" s="124"/>
      <c r="X59" s="122"/>
      <c r="Y59" s="123"/>
      <c r="Z59" s="124"/>
      <c r="AA59" s="122"/>
      <c r="AB59" s="123"/>
      <c r="AC59" s="125"/>
      <c r="AD59" s="122"/>
      <c r="AE59" s="123"/>
      <c r="AF59" s="125"/>
      <c r="AG59" s="18" t="str">
        <f t="shared" si="11"/>
        <v/>
      </c>
      <c r="AH59" s="18"/>
      <c r="AI59" s="18"/>
      <c r="AJ59" s="18"/>
      <c r="AK59" s="18"/>
      <c r="AL59" s="18"/>
      <c r="AM59" s="18"/>
      <c r="AN59" s="18"/>
      <c r="AO59" s="18"/>
      <c r="AP59" s="18"/>
      <c r="AQ59" s="18"/>
      <c r="AR59" s="18"/>
      <c r="AS59" s="18"/>
      <c r="AT59" s="18"/>
      <c r="AU59" s="18"/>
      <c r="AV59" s="18"/>
      <c r="AW59" s="18"/>
      <c r="AX59" s="18"/>
      <c r="AY59" s="18">
        <f t="shared" si="2"/>
        <v>0</v>
      </c>
      <c r="BN59" s="133">
        <f t="shared" si="8"/>
        <v>53</v>
      </c>
      <c r="BO59" s="33">
        <f t="shared" si="9"/>
        <v>5</v>
      </c>
      <c r="BP59" s="135" t="str">
        <f t="shared" si="7"/>
        <v>中・高</v>
      </c>
      <c r="BQ59" s="83" t="str">
        <f>+IF(BS59="","",MAX(BQ$9:BQ58)+1)</f>
        <v/>
      </c>
      <c r="BR59" s="83">
        <f t="shared" si="6"/>
        <v>9</v>
      </c>
      <c r="BS59" s="83" t="str">
        <f>+IF($R$18="","",CONCATENATE($B$18,"　",$C$18))</f>
        <v/>
      </c>
      <c r="BT59" s="83" t="str">
        <f>+IF($R$18="","",CONCATENATE($D$18," ",$E$18))</f>
        <v/>
      </c>
      <c r="BU59" s="83" t="str">
        <f>+IF($R$18="","",RIGHT($F$18,1))</f>
        <v/>
      </c>
      <c r="BV59" s="83" t="str">
        <f>+IF($R$18="","",CONCATENATE($G$18,"/",$H$18,"/",$I$18))</f>
        <v/>
      </c>
      <c r="BW59" s="83" t="str">
        <f>+IF($R$18="","",$R$18)</f>
        <v/>
      </c>
      <c r="BX59" s="83" t="str">
        <f>+IF($R$18="","",$S$18)</f>
        <v/>
      </c>
      <c r="BY59" s="83" t="str">
        <f>+IF($R$18="","",$T$18)</f>
        <v/>
      </c>
      <c r="BZ59" t="s">
        <v>119</v>
      </c>
    </row>
    <row r="60" spans="1:78" ht="24" customHeight="1" x14ac:dyDescent="0.15">
      <c r="A60" s="117">
        <v>51</v>
      </c>
      <c r="B60" s="37"/>
      <c r="C60" s="38"/>
      <c r="D60" s="37"/>
      <c r="E60" s="38"/>
      <c r="F60" s="118"/>
      <c r="G60" s="40"/>
      <c r="H60" s="41"/>
      <c r="I60" s="42"/>
      <c r="J60" s="17" t="str">
        <f t="shared" si="10"/>
        <v/>
      </c>
      <c r="K60" s="119"/>
      <c r="L60" s="129"/>
      <c r="M60" s="119"/>
      <c r="N60" s="130"/>
      <c r="O60" s="119"/>
      <c r="P60" s="120"/>
      <c r="Q60" s="121"/>
      <c r="R60" s="119"/>
      <c r="S60" s="120"/>
      <c r="T60" s="121"/>
      <c r="U60" s="122"/>
      <c r="V60" s="123"/>
      <c r="W60" s="124"/>
      <c r="X60" s="122"/>
      <c r="Y60" s="123"/>
      <c r="Z60" s="124"/>
      <c r="AA60" s="122"/>
      <c r="AB60" s="123"/>
      <c r="AC60" s="125"/>
      <c r="AD60" s="122"/>
      <c r="AE60" s="123"/>
      <c r="AF60" s="125"/>
      <c r="AG60" s="18" t="str">
        <f t="shared" si="11"/>
        <v/>
      </c>
      <c r="AH60" s="18"/>
      <c r="AI60" s="18"/>
      <c r="AJ60" s="18"/>
      <c r="AK60" s="18"/>
      <c r="AL60" s="18"/>
      <c r="AM60" s="18"/>
      <c r="AN60" s="18"/>
      <c r="AO60" s="18"/>
      <c r="AP60" s="18"/>
      <c r="AQ60" s="18"/>
      <c r="AR60" s="18"/>
      <c r="AS60" s="18"/>
      <c r="AT60" s="18"/>
      <c r="AU60" s="18"/>
      <c r="AV60" s="18"/>
      <c r="AW60" s="18"/>
      <c r="AX60" s="18"/>
      <c r="AY60" s="18">
        <f t="shared" si="2"/>
        <v>0</v>
      </c>
      <c r="BN60" s="133">
        <f t="shared" si="8"/>
        <v>54</v>
      </c>
      <c r="BO60" s="33">
        <f t="shared" si="9"/>
        <v>5</v>
      </c>
      <c r="BP60" s="135" t="str">
        <f t="shared" si="7"/>
        <v>中・高</v>
      </c>
      <c r="BQ60" s="83" t="str">
        <f>+IF(BS60="","",MAX(BQ$9:BQ59)+1)</f>
        <v/>
      </c>
      <c r="BR60" s="83">
        <f t="shared" si="6"/>
        <v>9</v>
      </c>
      <c r="BS60" s="83" t="str">
        <f>+IF($U$18="","",CONCATENATE($B$18,"　",$C$18))</f>
        <v/>
      </c>
      <c r="BT60" s="83" t="str">
        <f>+IF($U$18="","",CONCATENATE($D$18," ",$E$18))</f>
        <v/>
      </c>
      <c r="BU60" s="83" t="str">
        <f>+IF($U$18="","",RIGHT($F$18,1))</f>
        <v/>
      </c>
      <c r="BV60" s="83" t="str">
        <f>+IF($U$18="","",CONCATENATE($G$18,"/",$H$18,"/",$I$18))</f>
        <v/>
      </c>
      <c r="BW60" s="83" t="str">
        <f>+IF($U$18="","",$U$18)</f>
        <v/>
      </c>
      <c r="BX60" s="83" t="str">
        <f>+IF($U$18="","",$V$18)</f>
        <v/>
      </c>
      <c r="BY60" s="83" t="str">
        <f>+IF($U$18="","",$W$18)</f>
        <v/>
      </c>
      <c r="BZ60" t="s">
        <v>119</v>
      </c>
    </row>
    <row r="61" spans="1:78" ht="24" customHeight="1" x14ac:dyDescent="0.15">
      <c r="A61" s="117">
        <v>52</v>
      </c>
      <c r="B61" s="37"/>
      <c r="C61" s="38"/>
      <c r="D61" s="37"/>
      <c r="E61" s="38"/>
      <c r="F61" s="118"/>
      <c r="G61" s="40"/>
      <c r="H61" s="41"/>
      <c r="I61" s="42"/>
      <c r="J61" s="17" t="str">
        <f t="shared" si="10"/>
        <v/>
      </c>
      <c r="K61" s="119"/>
      <c r="L61" s="129"/>
      <c r="M61" s="119"/>
      <c r="N61" s="130"/>
      <c r="O61" s="119"/>
      <c r="P61" s="120"/>
      <c r="Q61" s="121"/>
      <c r="R61" s="119"/>
      <c r="S61" s="120"/>
      <c r="T61" s="121"/>
      <c r="U61" s="122"/>
      <c r="V61" s="123"/>
      <c r="W61" s="124"/>
      <c r="X61" s="122"/>
      <c r="Y61" s="123"/>
      <c r="Z61" s="124"/>
      <c r="AA61" s="122"/>
      <c r="AB61" s="123"/>
      <c r="AC61" s="125"/>
      <c r="AD61" s="122"/>
      <c r="AE61" s="123"/>
      <c r="AF61" s="125"/>
      <c r="AG61" s="18" t="str">
        <f t="shared" si="11"/>
        <v/>
      </c>
      <c r="AH61" s="18"/>
      <c r="AI61" s="18"/>
      <c r="AJ61" s="18"/>
      <c r="AK61" s="18"/>
      <c r="AL61" s="18"/>
      <c r="AM61" s="18"/>
      <c r="AN61" s="18"/>
      <c r="AO61" s="18"/>
      <c r="AP61" s="18"/>
      <c r="AQ61" s="18"/>
      <c r="AR61" s="18"/>
      <c r="AS61" s="18"/>
      <c r="AT61" s="18"/>
      <c r="AU61" s="18"/>
      <c r="AV61" s="18"/>
      <c r="AW61" s="18"/>
      <c r="AX61" s="18"/>
      <c r="AY61" s="18">
        <f t="shared" si="2"/>
        <v>0</v>
      </c>
      <c r="BN61" s="133">
        <f t="shared" si="8"/>
        <v>55</v>
      </c>
      <c r="BO61" s="33">
        <f t="shared" si="9"/>
        <v>5</v>
      </c>
      <c r="BP61" s="135" t="str">
        <f t="shared" si="7"/>
        <v>中・高</v>
      </c>
      <c r="BQ61" s="83" t="str">
        <f>+IF(BS61="","",MAX(BQ$9:BQ60)+1)</f>
        <v/>
      </c>
      <c r="BR61" s="83">
        <f t="shared" si="6"/>
        <v>9</v>
      </c>
      <c r="BS61" s="83" t="str">
        <f>+IF($X$18="","",CONCATENATE($B$18,"　",$C$18))</f>
        <v/>
      </c>
      <c r="BT61" s="83" t="str">
        <f>+IF($X$18="","",CONCATENATE($D$18," ",$E$18))</f>
        <v/>
      </c>
      <c r="BU61" s="83" t="str">
        <f>+IF($X$18="","",RIGHT($F$18,1))</f>
        <v/>
      </c>
      <c r="BV61" s="83" t="str">
        <f>+IF($X$18="","",CONCATENATE($G$18,"/",$H$18,"/",$I$18))</f>
        <v/>
      </c>
      <c r="BW61" s="83" t="str">
        <f>+IF($X$18="","",$X$18)</f>
        <v/>
      </c>
      <c r="BX61" s="83" t="str">
        <f>+IF($X$18="","",$Y$18)</f>
        <v/>
      </c>
      <c r="BY61" s="83" t="str">
        <f>+IF($X$18="","",$Z$18)</f>
        <v/>
      </c>
      <c r="BZ61" t="s">
        <v>119</v>
      </c>
    </row>
    <row r="62" spans="1:78" ht="24" customHeight="1" x14ac:dyDescent="0.15">
      <c r="A62" s="117">
        <v>53</v>
      </c>
      <c r="B62" s="37"/>
      <c r="C62" s="38"/>
      <c r="D62" s="37"/>
      <c r="E62" s="38"/>
      <c r="F62" s="118"/>
      <c r="G62" s="40"/>
      <c r="H62" s="41"/>
      <c r="I62" s="42"/>
      <c r="J62" s="17" t="str">
        <f t="shared" si="10"/>
        <v/>
      </c>
      <c r="K62" s="119"/>
      <c r="L62" s="129"/>
      <c r="M62" s="119"/>
      <c r="N62" s="130"/>
      <c r="O62" s="119"/>
      <c r="P62" s="120"/>
      <c r="Q62" s="121"/>
      <c r="R62" s="119"/>
      <c r="S62" s="120"/>
      <c r="T62" s="121"/>
      <c r="U62" s="122"/>
      <c r="V62" s="123"/>
      <c r="W62" s="124"/>
      <c r="X62" s="122"/>
      <c r="Y62" s="123"/>
      <c r="Z62" s="124"/>
      <c r="AA62" s="122"/>
      <c r="AB62" s="123"/>
      <c r="AC62" s="125"/>
      <c r="AD62" s="122"/>
      <c r="AE62" s="123"/>
      <c r="AF62" s="125"/>
      <c r="AG62" s="18" t="str">
        <f t="shared" si="11"/>
        <v/>
      </c>
      <c r="AH62" s="18"/>
      <c r="AI62" s="18"/>
      <c r="AJ62" s="18"/>
      <c r="AK62" s="18"/>
      <c r="AL62" s="18"/>
      <c r="AM62" s="18"/>
      <c r="AN62" s="18"/>
      <c r="AO62" s="18"/>
      <c r="AP62" s="18"/>
      <c r="AQ62" s="18"/>
      <c r="AR62" s="18"/>
      <c r="AS62" s="18"/>
      <c r="AT62" s="18"/>
      <c r="AU62" s="18"/>
      <c r="AV62" s="18"/>
      <c r="AW62" s="18"/>
      <c r="AX62" s="18"/>
      <c r="AY62" s="18">
        <f t="shared" si="2"/>
        <v>0</v>
      </c>
      <c r="BN62" s="133">
        <f t="shared" si="8"/>
        <v>56</v>
      </c>
      <c r="BO62" s="33">
        <f t="shared" si="9"/>
        <v>5</v>
      </c>
      <c r="BP62" s="135" t="str">
        <f t="shared" si="7"/>
        <v>中・高</v>
      </c>
      <c r="BQ62" s="83" t="str">
        <f>+IF(BS62="","",MAX(BQ$9:BQ61)+1)</f>
        <v/>
      </c>
      <c r="BR62" s="83">
        <f t="shared" si="6"/>
        <v>9</v>
      </c>
      <c r="BS62" s="83" t="str">
        <f>+IF($AA$18="","",CONCATENATE($B$18,"　",$C$18))</f>
        <v/>
      </c>
      <c r="BT62" s="83" t="str">
        <f>+IF($AA$18="","",CONCATENATE($D$18," ",$E$18))</f>
        <v/>
      </c>
      <c r="BU62" s="83" t="str">
        <f>+IF($AA$18="","",RIGHT($F$18,1))</f>
        <v/>
      </c>
      <c r="BV62" s="83" t="str">
        <f>+IF($AA$18="","",CONCATENATE($G$18,"/",$H$18,"/",$I$18))</f>
        <v/>
      </c>
      <c r="BW62" s="83" t="str">
        <f>+IF($AA$18="","",$AA$18)</f>
        <v/>
      </c>
      <c r="BX62" s="83" t="str">
        <f>+IF($AA$18="","",$AB$18)</f>
        <v/>
      </c>
      <c r="BY62" s="83" t="str">
        <f>+IF($AA$18="","",$AC$18)</f>
        <v/>
      </c>
      <c r="BZ62" t="s">
        <v>119</v>
      </c>
    </row>
    <row r="63" spans="1:78" ht="24" customHeight="1" x14ac:dyDescent="0.15">
      <c r="A63" s="117">
        <v>54</v>
      </c>
      <c r="B63" s="37"/>
      <c r="C63" s="38"/>
      <c r="D63" s="37"/>
      <c r="E63" s="38"/>
      <c r="F63" s="118"/>
      <c r="G63" s="40"/>
      <c r="H63" s="41"/>
      <c r="I63" s="42"/>
      <c r="J63" s="17" t="str">
        <f t="shared" si="10"/>
        <v/>
      </c>
      <c r="K63" s="119"/>
      <c r="L63" s="129"/>
      <c r="M63" s="119"/>
      <c r="N63" s="130"/>
      <c r="O63" s="119"/>
      <c r="P63" s="120"/>
      <c r="Q63" s="121"/>
      <c r="R63" s="119"/>
      <c r="S63" s="120"/>
      <c r="T63" s="121"/>
      <c r="U63" s="122"/>
      <c r="V63" s="123"/>
      <c r="W63" s="124"/>
      <c r="X63" s="122"/>
      <c r="Y63" s="123"/>
      <c r="Z63" s="124"/>
      <c r="AA63" s="122"/>
      <c r="AB63" s="123"/>
      <c r="AC63" s="125"/>
      <c r="AD63" s="122"/>
      <c r="AE63" s="123"/>
      <c r="AF63" s="125"/>
      <c r="AG63" s="18" t="str">
        <f t="shared" si="11"/>
        <v/>
      </c>
      <c r="AH63" s="18"/>
      <c r="AI63" s="18"/>
      <c r="AJ63" s="18"/>
      <c r="AK63" s="18"/>
      <c r="AL63" s="18"/>
      <c r="AM63" s="18"/>
      <c r="AN63" s="18"/>
      <c r="AO63" s="18"/>
      <c r="AP63" s="18"/>
      <c r="AQ63" s="18"/>
      <c r="AR63" s="18"/>
      <c r="AS63" s="18"/>
      <c r="AT63" s="18"/>
      <c r="AU63" s="18"/>
      <c r="AV63" s="18"/>
      <c r="AW63" s="18"/>
      <c r="AX63" s="18"/>
      <c r="AY63" s="18">
        <f t="shared" si="2"/>
        <v>0</v>
      </c>
      <c r="BN63" s="133">
        <f t="shared" si="8"/>
        <v>57</v>
      </c>
      <c r="BO63" s="33">
        <f t="shared" si="9"/>
        <v>5</v>
      </c>
      <c r="BP63" s="135" t="str">
        <f t="shared" si="7"/>
        <v>中・高</v>
      </c>
      <c r="BQ63" s="83" t="str">
        <f>+IF(BS63="","",MAX(BQ$9:BQ62)+1)</f>
        <v/>
      </c>
      <c r="BR63" s="83">
        <f t="shared" si="6"/>
        <v>9</v>
      </c>
      <c r="BS63" s="83" t="str">
        <f>+IF($AD$18="","",CONCATENATE($B$18,"　",$C$18))</f>
        <v/>
      </c>
      <c r="BT63" s="83" t="str">
        <f>+IF($AD$18="","",CONCATENATE($D$18," ",$E$18))</f>
        <v/>
      </c>
      <c r="BU63" s="83" t="str">
        <f>+IF($AD$18="","",RIGHT($F$18,1))</f>
        <v/>
      </c>
      <c r="BV63" s="83" t="str">
        <f>+IF($AD$18="","",CONCATENATE($G$18,"/",$H$18,"/",$I$18))</f>
        <v/>
      </c>
      <c r="BW63" s="83" t="str">
        <f>+IF($AD$18="","",$AD$18)</f>
        <v/>
      </c>
      <c r="BX63" s="83" t="str">
        <f>+IF($AD$18="","",$AE$18)</f>
        <v/>
      </c>
      <c r="BY63" s="83" t="str">
        <f>+IF($AD$18="","",$AF$18)</f>
        <v/>
      </c>
      <c r="BZ63" t="s">
        <v>119</v>
      </c>
    </row>
    <row r="64" spans="1:78" ht="24" customHeight="1" x14ac:dyDescent="0.15">
      <c r="A64" s="117">
        <v>55</v>
      </c>
      <c r="B64" s="37"/>
      <c r="C64" s="38"/>
      <c r="D64" s="37"/>
      <c r="E64" s="38"/>
      <c r="F64" s="118"/>
      <c r="G64" s="40"/>
      <c r="H64" s="41"/>
      <c r="I64" s="42"/>
      <c r="J64" s="17" t="str">
        <f t="shared" si="10"/>
        <v/>
      </c>
      <c r="K64" s="119"/>
      <c r="L64" s="129"/>
      <c r="M64" s="119"/>
      <c r="N64" s="130"/>
      <c r="O64" s="119"/>
      <c r="P64" s="120"/>
      <c r="Q64" s="121"/>
      <c r="R64" s="119"/>
      <c r="S64" s="120"/>
      <c r="T64" s="121"/>
      <c r="U64" s="122"/>
      <c r="V64" s="123"/>
      <c r="W64" s="124"/>
      <c r="X64" s="122"/>
      <c r="Y64" s="123"/>
      <c r="Z64" s="124"/>
      <c r="AA64" s="122"/>
      <c r="AB64" s="123"/>
      <c r="AC64" s="125"/>
      <c r="AD64" s="122"/>
      <c r="AE64" s="123"/>
      <c r="AF64" s="125"/>
      <c r="AG64" s="18" t="str">
        <f t="shared" si="11"/>
        <v/>
      </c>
      <c r="AH64" s="18"/>
      <c r="AI64" s="18"/>
      <c r="AJ64" s="18"/>
      <c r="AK64" s="18"/>
      <c r="AL64" s="18"/>
      <c r="AM64" s="18"/>
      <c r="AN64" s="18"/>
      <c r="AO64" s="18"/>
      <c r="AP64" s="18"/>
      <c r="AQ64" s="18"/>
      <c r="AR64" s="18"/>
      <c r="AS64" s="18"/>
      <c r="AT64" s="18"/>
      <c r="AU64" s="18"/>
      <c r="AV64" s="18"/>
      <c r="AW64" s="18"/>
      <c r="AX64" s="18"/>
      <c r="AY64" s="18">
        <f t="shared" si="2"/>
        <v>0</v>
      </c>
      <c r="BN64" s="133">
        <f t="shared" si="8"/>
        <v>58</v>
      </c>
      <c r="BO64" s="33">
        <f t="shared" si="9"/>
        <v>5</v>
      </c>
      <c r="BP64" s="135" t="str">
        <f t="shared" si="7"/>
        <v>中・高</v>
      </c>
      <c r="BQ64" s="83" t="str">
        <f>+IF(BS64="","",MAX(BQ$9:BQ63)+1)</f>
        <v/>
      </c>
      <c r="BR64" s="83">
        <f t="shared" si="6"/>
        <v>10</v>
      </c>
      <c r="BS64" s="83" t="str">
        <f>+IF($O$19="","",CONCATENATE($B$19,"　",$C$19))</f>
        <v/>
      </c>
      <c r="BT64" s="83" t="str">
        <f>+IF($O$19="","",CONCATENATE($D$19," ",$E$19))</f>
        <v/>
      </c>
      <c r="BU64" s="83" t="str">
        <f>+IF($O$19="","",RIGHT($F$19,1))</f>
        <v/>
      </c>
      <c r="BV64" s="83" t="str">
        <f>+IF($O$19="","",CONCATENATE($G$19,"/",$H$19,"/",$I$19))</f>
        <v/>
      </c>
      <c r="BW64" s="83" t="str">
        <f>+IF($O$19="","",$O$19)</f>
        <v/>
      </c>
      <c r="BX64" s="83" t="str">
        <f>+IF($O$19="","",$P$19)</f>
        <v/>
      </c>
      <c r="BY64" s="83" t="str">
        <f>+IF($O$19="","",$Q$19)</f>
        <v/>
      </c>
      <c r="BZ64" t="s">
        <v>119</v>
      </c>
    </row>
    <row r="65" spans="1:78" ht="24" customHeight="1" x14ac:dyDescent="0.15">
      <c r="A65" s="117">
        <v>56</v>
      </c>
      <c r="B65" s="37"/>
      <c r="C65" s="38"/>
      <c r="D65" s="37"/>
      <c r="E65" s="38"/>
      <c r="F65" s="118"/>
      <c r="G65" s="40"/>
      <c r="H65" s="41"/>
      <c r="I65" s="42"/>
      <c r="J65" s="17" t="str">
        <f t="shared" si="10"/>
        <v/>
      </c>
      <c r="K65" s="119"/>
      <c r="L65" s="129"/>
      <c r="M65" s="119"/>
      <c r="N65" s="130"/>
      <c r="O65" s="119"/>
      <c r="P65" s="120"/>
      <c r="Q65" s="121"/>
      <c r="R65" s="119"/>
      <c r="S65" s="120"/>
      <c r="T65" s="121"/>
      <c r="U65" s="122"/>
      <c r="V65" s="123"/>
      <c r="W65" s="124"/>
      <c r="X65" s="122"/>
      <c r="Y65" s="123"/>
      <c r="Z65" s="124"/>
      <c r="AA65" s="122"/>
      <c r="AB65" s="123"/>
      <c r="AC65" s="125"/>
      <c r="AD65" s="122"/>
      <c r="AE65" s="123"/>
      <c r="AF65" s="125"/>
      <c r="AG65" s="18" t="str">
        <f t="shared" si="11"/>
        <v/>
      </c>
      <c r="AH65" s="18"/>
      <c r="AI65" s="18"/>
      <c r="AJ65" s="18"/>
      <c r="AK65" s="18"/>
      <c r="AL65" s="18"/>
      <c r="AM65" s="18"/>
      <c r="AN65" s="18"/>
      <c r="AO65" s="18"/>
      <c r="AP65" s="18"/>
      <c r="AQ65" s="18"/>
      <c r="AR65" s="18"/>
      <c r="AS65" s="18"/>
      <c r="AT65" s="18"/>
      <c r="AU65" s="18"/>
      <c r="AV65" s="18"/>
      <c r="AW65" s="18"/>
      <c r="AX65" s="18"/>
      <c r="AY65" s="18">
        <f t="shared" si="2"/>
        <v>0</v>
      </c>
      <c r="BN65" s="133">
        <f t="shared" si="8"/>
        <v>59</v>
      </c>
      <c r="BO65" s="33">
        <f t="shared" si="9"/>
        <v>5</v>
      </c>
      <c r="BP65" s="135" t="str">
        <f t="shared" si="7"/>
        <v>中・高</v>
      </c>
      <c r="BQ65" s="83" t="str">
        <f>+IF(BS65="","",MAX(BQ$9:BQ64)+1)</f>
        <v/>
      </c>
      <c r="BR65" s="83">
        <f t="shared" si="6"/>
        <v>10</v>
      </c>
      <c r="BS65" s="83" t="str">
        <f>+IF($R$19="","",CONCATENATE($B$19,"　",$C$19))</f>
        <v/>
      </c>
      <c r="BT65" s="83" t="str">
        <f>+IF($R$19="","",CONCATENATE($D$19," ",$E$19))</f>
        <v/>
      </c>
      <c r="BU65" s="83" t="str">
        <f>+IF($R$19="","",RIGHT($F$19,1))</f>
        <v/>
      </c>
      <c r="BV65" s="83" t="str">
        <f>+IF($R$19="","",CONCATENATE($G$19,"/",$H$19,"/",$I$19))</f>
        <v/>
      </c>
      <c r="BW65" s="83" t="str">
        <f>+IF($R$19="","",$R$19)</f>
        <v/>
      </c>
      <c r="BX65" s="83" t="str">
        <f>+IF($R$19="","",$S$19)</f>
        <v/>
      </c>
      <c r="BY65" s="83" t="str">
        <f>+IF($R$19="","",$T$19)</f>
        <v/>
      </c>
      <c r="BZ65" t="s">
        <v>119</v>
      </c>
    </row>
    <row r="66" spans="1:78" ht="24" customHeight="1" x14ac:dyDescent="0.15">
      <c r="A66" s="117">
        <v>57</v>
      </c>
      <c r="B66" s="37"/>
      <c r="C66" s="38"/>
      <c r="D66" s="37"/>
      <c r="E66" s="38"/>
      <c r="F66" s="118"/>
      <c r="G66" s="40"/>
      <c r="H66" s="41"/>
      <c r="I66" s="42"/>
      <c r="J66" s="17" t="str">
        <f t="shared" si="10"/>
        <v/>
      </c>
      <c r="K66" s="119"/>
      <c r="L66" s="129"/>
      <c r="M66" s="119"/>
      <c r="N66" s="130"/>
      <c r="O66" s="119"/>
      <c r="P66" s="120"/>
      <c r="Q66" s="121"/>
      <c r="R66" s="119"/>
      <c r="S66" s="120"/>
      <c r="T66" s="121"/>
      <c r="U66" s="122"/>
      <c r="V66" s="123"/>
      <c r="W66" s="124"/>
      <c r="X66" s="122"/>
      <c r="Y66" s="123"/>
      <c r="Z66" s="124"/>
      <c r="AA66" s="122"/>
      <c r="AB66" s="123"/>
      <c r="AC66" s="125"/>
      <c r="AD66" s="122"/>
      <c r="AE66" s="123"/>
      <c r="AF66" s="125"/>
      <c r="AG66" s="18" t="str">
        <f t="shared" si="11"/>
        <v/>
      </c>
      <c r="AH66" s="18"/>
      <c r="AI66" s="18"/>
      <c r="AJ66" s="18"/>
      <c r="AK66" s="18"/>
      <c r="AL66" s="18"/>
      <c r="AM66" s="18"/>
      <c r="AN66" s="18"/>
      <c r="AO66" s="18"/>
      <c r="AP66" s="18"/>
      <c r="AQ66" s="18"/>
      <c r="AR66" s="18"/>
      <c r="AS66" s="18"/>
      <c r="AT66" s="18"/>
      <c r="AU66" s="18"/>
      <c r="AV66" s="18"/>
      <c r="AW66" s="18"/>
      <c r="AX66" s="18"/>
      <c r="AY66" s="18">
        <f t="shared" si="2"/>
        <v>0</v>
      </c>
      <c r="BN66" s="133">
        <f t="shared" si="8"/>
        <v>60</v>
      </c>
      <c r="BO66" s="33">
        <f t="shared" si="9"/>
        <v>5</v>
      </c>
      <c r="BP66" s="135" t="str">
        <f t="shared" si="7"/>
        <v>中・高</v>
      </c>
      <c r="BQ66" s="83" t="str">
        <f>+IF(BS66="","",MAX(BQ$9:BQ65)+1)</f>
        <v/>
      </c>
      <c r="BR66" s="83">
        <f t="shared" si="6"/>
        <v>10</v>
      </c>
      <c r="BS66" s="83" t="str">
        <f>+IF($U$19="","",CONCATENATE($B$19,"　",$C$19))</f>
        <v/>
      </c>
      <c r="BT66" s="83" t="str">
        <f>+IF($U$19="","",CONCATENATE($D$19," ",$E$19))</f>
        <v/>
      </c>
      <c r="BU66" s="83" t="str">
        <f>+IF($U$19="","",RIGHT($F$19,1))</f>
        <v/>
      </c>
      <c r="BV66" s="83" t="str">
        <f>+IF($U$19="","",CONCATENATE($G$19,"/",$H$19,"/",$I$19))</f>
        <v/>
      </c>
      <c r="BW66" s="83" t="str">
        <f>+IF($U$19="","",$U$19)</f>
        <v/>
      </c>
      <c r="BX66" s="83" t="str">
        <f>+IF($U$19="","",$V$19)</f>
        <v/>
      </c>
      <c r="BY66" s="83" t="str">
        <f>+IF($U$19="","",$W$19)</f>
        <v/>
      </c>
      <c r="BZ66" t="s">
        <v>119</v>
      </c>
    </row>
    <row r="67" spans="1:78" ht="24" customHeight="1" x14ac:dyDescent="0.15">
      <c r="A67" s="117">
        <v>58</v>
      </c>
      <c r="B67" s="37"/>
      <c r="C67" s="38"/>
      <c r="D67" s="37"/>
      <c r="E67" s="38"/>
      <c r="F67" s="118"/>
      <c r="G67" s="40"/>
      <c r="H67" s="41"/>
      <c r="I67" s="42"/>
      <c r="J67" s="17" t="str">
        <f t="shared" si="10"/>
        <v/>
      </c>
      <c r="K67" s="119"/>
      <c r="L67" s="129"/>
      <c r="M67" s="119"/>
      <c r="N67" s="130"/>
      <c r="O67" s="119"/>
      <c r="P67" s="120"/>
      <c r="Q67" s="121"/>
      <c r="R67" s="119"/>
      <c r="S67" s="120"/>
      <c r="T67" s="121"/>
      <c r="U67" s="122"/>
      <c r="V67" s="123"/>
      <c r="W67" s="124"/>
      <c r="X67" s="122"/>
      <c r="Y67" s="123"/>
      <c r="Z67" s="124"/>
      <c r="AA67" s="122"/>
      <c r="AB67" s="123"/>
      <c r="AC67" s="125"/>
      <c r="AD67" s="122"/>
      <c r="AE67" s="123"/>
      <c r="AF67" s="125"/>
      <c r="AG67" s="18" t="str">
        <f t="shared" si="11"/>
        <v/>
      </c>
      <c r="AH67" s="18"/>
      <c r="AI67" s="18"/>
      <c r="AJ67" s="18"/>
      <c r="AK67" s="18"/>
      <c r="AL67" s="18"/>
      <c r="AM67" s="18"/>
      <c r="AN67" s="18"/>
      <c r="AO67" s="18"/>
      <c r="AP67" s="18"/>
      <c r="AQ67" s="18"/>
      <c r="AR67" s="18"/>
      <c r="AS67" s="18"/>
      <c r="AT67" s="18"/>
      <c r="AU67" s="18"/>
      <c r="AV67" s="18"/>
      <c r="AW67" s="18"/>
      <c r="AX67" s="18"/>
      <c r="AY67" s="18">
        <f t="shared" si="2"/>
        <v>0</v>
      </c>
      <c r="BN67" s="133">
        <f t="shared" si="8"/>
        <v>61</v>
      </c>
      <c r="BO67" s="33">
        <f t="shared" si="9"/>
        <v>5</v>
      </c>
      <c r="BP67" s="135" t="str">
        <f t="shared" si="7"/>
        <v>中・高</v>
      </c>
      <c r="BQ67" s="83" t="str">
        <f>+IF(BS67="","",MAX(BQ$9:BQ66)+1)</f>
        <v/>
      </c>
      <c r="BR67" s="83">
        <f t="shared" si="6"/>
        <v>10</v>
      </c>
      <c r="BS67" s="83" t="str">
        <f>+IF($X$19="","",CONCATENATE($B$19,"　",$C$19))</f>
        <v/>
      </c>
      <c r="BT67" s="83" t="str">
        <f>+IF($X$19="","",CONCATENATE($D$19," ",$E$19))</f>
        <v/>
      </c>
      <c r="BU67" s="83" t="str">
        <f>+IF($X$19="","",RIGHT($F$19,1))</f>
        <v/>
      </c>
      <c r="BV67" s="83" t="str">
        <f>+IF($X$19="","",CONCATENATE($G$19,"/",$H$19,"/",$I$19))</f>
        <v/>
      </c>
      <c r="BW67" s="83" t="str">
        <f>+IF($X$19="","",$X$19)</f>
        <v/>
      </c>
      <c r="BX67" s="83" t="str">
        <f>+IF($X$19="","",$Y$19)</f>
        <v/>
      </c>
      <c r="BY67" s="83" t="str">
        <f>+IF($X$19="","",$Z$19)</f>
        <v/>
      </c>
      <c r="BZ67" t="s">
        <v>119</v>
      </c>
    </row>
    <row r="68" spans="1:78" ht="24" customHeight="1" x14ac:dyDescent="0.15">
      <c r="A68" s="117">
        <v>59</v>
      </c>
      <c r="B68" s="37"/>
      <c r="C68" s="38"/>
      <c r="D68" s="37"/>
      <c r="E68" s="38"/>
      <c r="F68" s="118"/>
      <c r="G68" s="40"/>
      <c r="H68" s="41"/>
      <c r="I68" s="42"/>
      <c r="J68" s="17" t="str">
        <f t="shared" si="10"/>
        <v/>
      </c>
      <c r="K68" s="119"/>
      <c r="L68" s="129"/>
      <c r="M68" s="119"/>
      <c r="N68" s="130"/>
      <c r="O68" s="119"/>
      <c r="P68" s="120"/>
      <c r="Q68" s="121"/>
      <c r="R68" s="119"/>
      <c r="S68" s="120"/>
      <c r="T68" s="121"/>
      <c r="U68" s="122"/>
      <c r="V68" s="123"/>
      <c r="W68" s="124"/>
      <c r="X68" s="122"/>
      <c r="Y68" s="123"/>
      <c r="Z68" s="124"/>
      <c r="AA68" s="122"/>
      <c r="AB68" s="123"/>
      <c r="AC68" s="125"/>
      <c r="AD68" s="122"/>
      <c r="AE68" s="123"/>
      <c r="AF68" s="125"/>
      <c r="AG68" s="18" t="str">
        <f t="shared" si="11"/>
        <v/>
      </c>
      <c r="AH68" s="18"/>
      <c r="AI68" s="18"/>
      <c r="AJ68" s="18"/>
      <c r="AK68" s="18"/>
      <c r="AL68" s="18"/>
      <c r="AM68" s="18"/>
      <c r="AN68" s="18"/>
      <c r="AO68" s="18"/>
      <c r="AP68" s="18"/>
      <c r="AQ68" s="18"/>
      <c r="AR68" s="18"/>
      <c r="AS68" s="18"/>
      <c r="AT68" s="18"/>
      <c r="AU68" s="18"/>
      <c r="AV68" s="18"/>
      <c r="AW68" s="18"/>
      <c r="AX68" s="18"/>
      <c r="AY68" s="18">
        <f t="shared" si="2"/>
        <v>0</v>
      </c>
      <c r="BN68" s="133">
        <f t="shared" si="8"/>
        <v>62</v>
      </c>
      <c r="BO68" s="33">
        <f t="shared" si="9"/>
        <v>5</v>
      </c>
      <c r="BP68" s="135" t="str">
        <f t="shared" si="7"/>
        <v>中・高</v>
      </c>
      <c r="BQ68" s="83" t="str">
        <f>+IF(BS68="","",MAX(BQ$9:BQ67)+1)</f>
        <v/>
      </c>
      <c r="BR68" s="83">
        <f t="shared" si="6"/>
        <v>10</v>
      </c>
      <c r="BS68" s="83" t="str">
        <f>+IF($AA$19="","",CONCATENATE($B$19,"　",$C$19))</f>
        <v/>
      </c>
      <c r="BT68" s="83" t="str">
        <f>+IF($AA$19="","",CONCATENATE($D$19," ",$E$19))</f>
        <v/>
      </c>
      <c r="BU68" s="83" t="str">
        <f>+IF($AA$19="","",RIGHT($F$19,1))</f>
        <v/>
      </c>
      <c r="BV68" s="83" t="str">
        <f>+IF($AA$19="","",CONCATENATE($G$19,"/",$H$19,"/",$I$19))</f>
        <v/>
      </c>
      <c r="BW68" s="83" t="str">
        <f>+IF($AA$19="","",$AA$19)</f>
        <v/>
      </c>
      <c r="BX68" s="83" t="str">
        <f>+IF($AA$19="","",$AB$19)</f>
        <v/>
      </c>
      <c r="BY68" s="83" t="str">
        <f>+IF($AA$19="","",$AC$19)</f>
        <v/>
      </c>
      <c r="BZ68" t="s">
        <v>119</v>
      </c>
    </row>
    <row r="69" spans="1:78" ht="24" customHeight="1" x14ac:dyDescent="0.15">
      <c r="A69" s="117">
        <v>60</v>
      </c>
      <c r="B69" s="37"/>
      <c r="C69" s="38"/>
      <c r="D69" s="37"/>
      <c r="E69" s="38"/>
      <c r="F69" s="118"/>
      <c r="G69" s="40"/>
      <c r="H69" s="41"/>
      <c r="I69" s="42"/>
      <c r="J69" s="17" t="str">
        <f t="shared" si="10"/>
        <v/>
      </c>
      <c r="K69" s="119"/>
      <c r="L69" s="129"/>
      <c r="M69" s="119"/>
      <c r="N69" s="130"/>
      <c r="O69" s="119"/>
      <c r="P69" s="120"/>
      <c r="Q69" s="121"/>
      <c r="R69" s="119"/>
      <c r="S69" s="120"/>
      <c r="T69" s="121"/>
      <c r="U69" s="122"/>
      <c r="V69" s="123"/>
      <c r="W69" s="124"/>
      <c r="X69" s="122"/>
      <c r="Y69" s="123"/>
      <c r="Z69" s="124"/>
      <c r="AA69" s="122"/>
      <c r="AB69" s="123"/>
      <c r="AC69" s="125"/>
      <c r="AD69" s="122"/>
      <c r="AE69" s="123"/>
      <c r="AF69" s="125"/>
      <c r="AG69" s="18" t="str">
        <f t="shared" si="11"/>
        <v/>
      </c>
      <c r="AH69" s="18"/>
      <c r="AI69" s="18"/>
      <c r="AJ69" s="18"/>
      <c r="AK69" s="18"/>
      <c r="AL69" s="18"/>
      <c r="AM69" s="18"/>
      <c r="AN69" s="18"/>
      <c r="AO69" s="18"/>
      <c r="AP69" s="18"/>
      <c r="AQ69" s="18"/>
      <c r="AR69" s="18"/>
      <c r="AS69" s="18"/>
      <c r="AT69" s="18"/>
      <c r="AU69" s="18"/>
      <c r="AV69" s="18"/>
      <c r="AW69" s="18"/>
      <c r="AX69" s="18"/>
      <c r="AY69" s="18">
        <f t="shared" si="2"/>
        <v>0</v>
      </c>
      <c r="BN69" s="133">
        <f t="shared" si="8"/>
        <v>63</v>
      </c>
      <c r="BO69" s="33">
        <f t="shared" si="9"/>
        <v>5</v>
      </c>
      <c r="BP69" s="135" t="str">
        <f t="shared" si="7"/>
        <v>中・高</v>
      </c>
      <c r="BQ69" s="83" t="str">
        <f>+IF(BS69="","",MAX(BQ$9:BQ68)+1)</f>
        <v/>
      </c>
      <c r="BR69" s="83">
        <f t="shared" si="6"/>
        <v>10</v>
      </c>
      <c r="BS69" s="83" t="str">
        <f>+IF($AD$19="","",CONCATENATE($B$19,"　",$C$19))</f>
        <v/>
      </c>
      <c r="BT69" s="83" t="str">
        <f>+IF($AD$19="","",CONCATENATE($D$19," ",$E$19))</f>
        <v/>
      </c>
      <c r="BU69" s="83" t="str">
        <f>+IF($AD$19="","",RIGHT($F$19,1))</f>
        <v/>
      </c>
      <c r="BV69" s="83" t="str">
        <f>+IF($AD$19="","",CONCATENATE($G$19,"/",$H$19,"/",$I$19))</f>
        <v/>
      </c>
      <c r="BW69" s="83" t="str">
        <f>+IF($AD$19="","",$AD$19)</f>
        <v/>
      </c>
      <c r="BX69" s="83" t="str">
        <f>+IF($AD$19="","",$AE$19)</f>
        <v/>
      </c>
      <c r="BY69" s="83" t="str">
        <f>+IF($AD$19="","",$AF$19)</f>
        <v/>
      </c>
      <c r="BZ69" t="s">
        <v>119</v>
      </c>
    </row>
    <row r="70" spans="1:78" ht="24" customHeight="1" x14ac:dyDescent="0.15">
      <c r="A70" s="117">
        <v>61</v>
      </c>
      <c r="B70" s="37"/>
      <c r="C70" s="38"/>
      <c r="D70" s="37"/>
      <c r="E70" s="38"/>
      <c r="F70" s="118"/>
      <c r="G70" s="40"/>
      <c r="H70" s="41"/>
      <c r="I70" s="42"/>
      <c r="J70" s="17" t="str">
        <f t="shared" si="10"/>
        <v/>
      </c>
      <c r="K70" s="119"/>
      <c r="L70" s="129"/>
      <c r="M70" s="119"/>
      <c r="N70" s="130"/>
      <c r="O70" s="119"/>
      <c r="P70" s="120"/>
      <c r="Q70" s="121"/>
      <c r="R70" s="119"/>
      <c r="S70" s="120"/>
      <c r="T70" s="121"/>
      <c r="U70" s="122"/>
      <c r="V70" s="123"/>
      <c r="W70" s="124"/>
      <c r="X70" s="122"/>
      <c r="Y70" s="123"/>
      <c r="Z70" s="124"/>
      <c r="AA70" s="122"/>
      <c r="AB70" s="123"/>
      <c r="AC70" s="125"/>
      <c r="AD70" s="122"/>
      <c r="AE70" s="123"/>
      <c r="AF70" s="125"/>
      <c r="AG70" s="18" t="str">
        <f t="shared" si="11"/>
        <v/>
      </c>
      <c r="AH70" s="18"/>
      <c r="AI70" s="18"/>
      <c r="AJ70" s="18"/>
      <c r="AK70" s="18"/>
      <c r="AL70" s="18"/>
      <c r="AM70" s="18"/>
      <c r="AN70" s="18"/>
      <c r="AO70" s="18"/>
      <c r="AP70" s="18"/>
      <c r="AQ70" s="18"/>
      <c r="AR70" s="18"/>
      <c r="AS70" s="18"/>
      <c r="AT70" s="18"/>
      <c r="AU70" s="18"/>
      <c r="AV70" s="18"/>
      <c r="AW70" s="18"/>
      <c r="AX70" s="18"/>
      <c r="AY70" s="18">
        <f t="shared" si="2"/>
        <v>0</v>
      </c>
      <c r="BN70" s="133">
        <f t="shared" si="8"/>
        <v>64</v>
      </c>
      <c r="BO70" s="33">
        <f t="shared" si="9"/>
        <v>5</v>
      </c>
      <c r="BP70" s="135" t="str">
        <f t="shared" si="7"/>
        <v>中・高</v>
      </c>
      <c r="BQ70" s="83" t="str">
        <f>+IF(BS70="","",MAX(BQ$9:BQ69)+1)</f>
        <v/>
      </c>
      <c r="BR70" s="83">
        <f t="shared" si="6"/>
        <v>11</v>
      </c>
      <c r="BS70" s="83" t="str">
        <f>+IF($O$20="","",CONCATENATE($B$20,"　",$C$20))</f>
        <v/>
      </c>
      <c r="BT70" s="83" t="str">
        <f>+IF($O$20="","",CONCATENATE($D$20," ",$E$20))</f>
        <v/>
      </c>
      <c r="BU70" s="83" t="str">
        <f>+IF($O$20="","",RIGHT($F$20,1))</f>
        <v/>
      </c>
      <c r="BV70" s="83" t="str">
        <f>+IF($O$20="","",CONCATENATE($G$20,"/",$H$20,"/",$I$20))</f>
        <v/>
      </c>
      <c r="BW70" s="83" t="str">
        <f>+IF($O$20="","",$O$20)</f>
        <v/>
      </c>
      <c r="BX70" s="83" t="str">
        <f>+IF($O$20="","",$P$20)</f>
        <v/>
      </c>
      <c r="BY70" s="83" t="str">
        <f>+IF($O$20="","",$Q$20)</f>
        <v/>
      </c>
      <c r="BZ70" t="s">
        <v>119</v>
      </c>
    </row>
    <row r="71" spans="1:78" ht="24" customHeight="1" x14ac:dyDescent="0.15">
      <c r="A71" s="117">
        <v>62</v>
      </c>
      <c r="B71" s="37"/>
      <c r="C71" s="38"/>
      <c r="D71" s="37"/>
      <c r="E71" s="38"/>
      <c r="F71" s="118"/>
      <c r="G71" s="40"/>
      <c r="H71" s="41"/>
      <c r="I71" s="42"/>
      <c r="J71" s="17" t="str">
        <f t="shared" si="10"/>
        <v/>
      </c>
      <c r="K71" s="119"/>
      <c r="L71" s="129"/>
      <c r="M71" s="119"/>
      <c r="N71" s="130"/>
      <c r="O71" s="119"/>
      <c r="P71" s="120"/>
      <c r="Q71" s="121"/>
      <c r="R71" s="119"/>
      <c r="S71" s="120"/>
      <c r="T71" s="121"/>
      <c r="U71" s="122"/>
      <c r="V71" s="123"/>
      <c r="W71" s="124"/>
      <c r="X71" s="122"/>
      <c r="Y71" s="123"/>
      <c r="Z71" s="124"/>
      <c r="AA71" s="122"/>
      <c r="AB71" s="123"/>
      <c r="AC71" s="125"/>
      <c r="AD71" s="122"/>
      <c r="AE71" s="123"/>
      <c r="AF71" s="125"/>
      <c r="AG71" s="18" t="str">
        <f t="shared" si="11"/>
        <v/>
      </c>
      <c r="AH71" s="18"/>
      <c r="AI71" s="18"/>
      <c r="AJ71" s="18"/>
      <c r="AK71" s="18"/>
      <c r="AL71" s="18"/>
      <c r="AM71" s="18"/>
      <c r="AN71" s="18"/>
      <c r="AO71" s="18"/>
      <c r="AP71" s="18"/>
      <c r="AQ71" s="18"/>
      <c r="AR71" s="18"/>
      <c r="AS71" s="18"/>
      <c r="AT71" s="18"/>
      <c r="AU71" s="18"/>
      <c r="AV71" s="18"/>
      <c r="AW71" s="18"/>
      <c r="AX71" s="18"/>
      <c r="AY71" s="18">
        <f t="shared" si="2"/>
        <v>0</v>
      </c>
      <c r="BN71" s="133">
        <f t="shared" si="8"/>
        <v>65</v>
      </c>
      <c r="BO71" s="33">
        <f t="shared" si="9"/>
        <v>5</v>
      </c>
      <c r="BP71" s="135" t="str">
        <f t="shared" si="7"/>
        <v>中・高</v>
      </c>
      <c r="BQ71" s="83" t="str">
        <f>+IF(BS71="","",MAX(BQ$9:BQ70)+1)</f>
        <v/>
      </c>
      <c r="BR71" s="83">
        <f t="shared" si="6"/>
        <v>11</v>
      </c>
      <c r="BS71" s="83" t="str">
        <f>+IF($R$20="","",CONCATENATE($B$20,"　",$C$20))</f>
        <v/>
      </c>
      <c r="BT71" s="83" t="str">
        <f>+IF($R$20="","",CONCATENATE($D$20," ",$E$20))</f>
        <v/>
      </c>
      <c r="BU71" s="83" t="str">
        <f>+IF($R$20="","",RIGHT($F$20,1))</f>
        <v/>
      </c>
      <c r="BV71" s="83" t="str">
        <f>+IF($R$20="","",CONCATENATE($G$20,"/",$H$20,"/",$I$20))</f>
        <v/>
      </c>
      <c r="BW71" s="83" t="str">
        <f>+IF($R$20="","",$R$20)</f>
        <v/>
      </c>
      <c r="BX71" s="83" t="str">
        <f>+IF($R$20="","",$S$20)</f>
        <v/>
      </c>
      <c r="BY71" s="83" t="str">
        <f>+IF($R$20="","",$T$20)</f>
        <v/>
      </c>
      <c r="BZ71" t="s">
        <v>119</v>
      </c>
    </row>
    <row r="72" spans="1:78" ht="24" customHeight="1" x14ac:dyDescent="0.15">
      <c r="A72" s="117">
        <v>63</v>
      </c>
      <c r="B72" s="37"/>
      <c r="C72" s="38"/>
      <c r="D72" s="37"/>
      <c r="E72" s="38"/>
      <c r="F72" s="118"/>
      <c r="G72" s="40"/>
      <c r="H72" s="41"/>
      <c r="I72" s="42"/>
      <c r="J72" s="17" t="str">
        <f t="shared" si="10"/>
        <v/>
      </c>
      <c r="K72" s="119"/>
      <c r="L72" s="129"/>
      <c r="M72" s="119"/>
      <c r="N72" s="130"/>
      <c r="O72" s="119"/>
      <c r="P72" s="120"/>
      <c r="Q72" s="121"/>
      <c r="R72" s="119"/>
      <c r="S72" s="120"/>
      <c r="T72" s="121"/>
      <c r="U72" s="122"/>
      <c r="V72" s="123"/>
      <c r="W72" s="124"/>
      <c r="X72" s="122"/>
      <c r="Y72" s="123"/>
      <c r="Z72" s="124"/>
      <c r="AA72" s="122"/>
      <c r="AB72" s="123"/>
      <c r="AC72" s="125"/>
      <c r="AD72" s="122"/>
      <c r="AE72" s="123"/>
      <c r="AF72" s="125"/>
      <c r="AG72" s="18" t="str">
        <f t="shared" si="11"/>
        <v/>
      </c>
      <c r="AH72" s="18"/>
      <c r="AI72" s="18"/>
      <c r="AJ72" s="18"/>
      <c r="AK72" s="18"/>
      <c r="AL72" s="18"/>
      <c r="AM72" s="18"/>
      <c r="AN72" s="18"/>
      <c r="AO72" s="18"/>
      <c r="AP72" s="18"/>
      <c r="AQ72" s="18"/>
      <c r="AR72" s="18"/>
      <c r="AS72" s="18"/>
      <c r="AT72" s="18"/>
      <c r="AU72" s="18"/>
      <c r="AV72" s="18"/>
      <c r="AW72" s="18"/>
      <c r="AX72" s="18"/>
      <c r="AY72" s="18">
        <f t="shared" si="2"/>
        <v>0</v>
      </c>
      <c r="BN72" s="133">
        <f t="shared" si="8"/>
        <v>66</v>
      </c>
      <c r="BO72" s="33">
        <f t="shared" si="9"/>
        <v>5</v>
      </c>
      <c r="BP72" s="135" t="str">
        <f t="shared" si="7"/>
        <v>中・高</v>
      </c>
      <c r="BQ72" s="83" t="str">
        <f>+IF(BS72="","",MAX(BQ$9:BQ71)+1)</f>
        <v/>
      </c>
      <c r="BR72" s="83">
        <f t="shared" si="6"/>
        <v>11</v>
      </c>
      <c r="BS72" s="83" t="str">
        <f>+IF($U$20="","",CONCATENATE($B$20,"　",$C$20))</f>
        <v/>
      </c>
      <c r="BT72" s="83" t="str">
        <f>+IF($U$20="","",CONCATENATE($D$20," ",$E$20))</f>
        <v/>
      </c>
      <c r="BU72" s="83" t="str">
        <f>+IF($U$20="","",RIGHT($F$20,1))</f>
        <v/>
      </c>
      <c r="BV72" s="83" t="str">
        <f>+IF($U$20="","",CONCATENATE($G$20,"/",$H$20,"/",$I$20))</f>
        <v/>
      </c>
      <c r="BW72" s="83" t="str">
        <f>+IF($U$20="","",$U$20)</f>
        <v/>
      </c>
      <c r="BX72" s="83" t="str">
        <f>+IF($U$20="","",$V$20)</f>
        <v/>
      </c>
      <c r="BY72" s="83" t="str">
        <f>+IF($U$20="","",$W$20)</f>
        <v/>
      </c>
      <c r="BZ72" t="s">
        <v>119</v>
      </c>
    </row>
    <row r="73" spans="1:78" ht="24" customHeight="1" x14ac:dyDescent="0.15">
      <c r="A73" s="117">
        <v>64</v>
      </c>
      <c r="B73" s="37"/>
      <c r="C73" s="38"/>
      <c r="D73" s="37"/>
      <c r="E73" s="38"/>
      <c r="F73" s="118"/>
      <c r="G73" s="40"/>
      <c r="H73" s="41"/>
      <c r="I73" s="42"/>
      <c r="J73" s="17" t="str">
        <f t="shared" ref="J73:J104" si="12">+IF(G73="","",DATEDIF(VALUE(CONCATENATE(G73,"/",H73,"/",I73)),$BH$4,"Y"))</f>
        <v/>
      </c>
      <c r="K73" s="119"/>
      <c r="L73" s="129"/>
      <c r="M73" s="119"/>
      <c r="N73" s="130"/>
      <c r="O73" s="119"/>
      <c r="P73" s="120"/>
      <c r="Q73" s="121"/>
      <c r="R73" s="119"/>
      <c r="S73" s="120"/>
      <c r="T73" s="121"/>
      <c r="U73" s="122"/>
      <c r="V73" s="123"/>
      <c r="W73" s="124"/>
      <c r="X73" s="122"/>
      <c r="Y73" s="123"/>
      <c r="Z73" s="124"/>
      <c r="AA73" s="122"/>
      <c r="AB73" s="123"/>
      <c r="AC73" s="125"/>
      <c r="AD73" s="122"/>
      <c r="AE73" s="123"/>
      <c r="AF73" s="125"/>
      <c r="AG73" s="18" t="str">
        <f t="shared" si="11"/>
        <v/>
      </c>
      <c r="AH73" s="18"/>
      <c r="AI73" s="18"/>
      <c r="AJ73" s="18"/>
      <c r="AK73" s="18"/>
      <c r="AL73" s="18"/>
      <c r="AM73" s="18"/>
      <c r="AN73" s="18"/>
      <c r="AO73" s="18"/>
      <c r="AP73" s="18"/>
      <c r="AQ73" s="18"/>
      <c r="AR73" s="18"/>
      <c r="AS73" s="18"/>
      <c r="AT73" s="18"/>
      <c r="AU73" s="18"/>
      <c r="AV73" s="18"/>
      <c r="AW73" s="18"/>
      <c r="AX73" s="18"/>
      <c r="AY73" s="18">
        <f t="shared" si="2"/>
        <v>0</v>
      </c>
      <c r="BN73" s="133">
        <f t="shared" si="8"/>
        <v>67</v>
      </c>
      <c r="BO73" s="33">
        <f t="shared" si="9"/>
        <v>5</v>
      </c>
      <c r="BP73" s="135" t="str">
        <f t="shared" si="7"/>
        <v>中・高</v>
      </c>
      <c r="BQ73" s="83" t="str">
        <f>+IF(BS73="","",MAX(BQ$9:BQ72)+1)</f>
        <v/>
      </c>
      <c r="BR73" s="83">
        <f t="shared" si="6"/>
        <v>11</v>
      </c>
      <c r="BS73" s="83" t="str">
        <f>+IF($X$20="","",CONCATENATE($B$20,"　",$C$20))</f>
        <v/>
      </c>
      <c r="BT73" s="83" t="str">
        <f>+IF($X$20="","",CONCATENATE($D$20," ",$E$20))</f>
        <v/>
      </c>
      <c r="BU73" s="83" t="str">
        <f>+IF($X$20="","",RIGHT($F$20,1))</f>
        <v/>
      </c>
      <c r="BV73" s="83" t="str">
        <f>+IF($X$20="","",CONCATENATE($G$20,"/",$H$20,"/",$I$20))</f>
        <v/>
      </c>
      <c r="BW73" s="83" t="str">
        <f>+IF($X$20="","",$X$20)</f>
        <v/>
      </c>
      <c r="BX73" s="83" t="str">
        <f>+IF($X$20="","",$Y$20)</f>
        <v/>
      </c>
      <c r="BY73" s="83" t="str">
        <f>+IF($X$20="","",$Z$20)</f>
        <v/>
      </c>
      <c r="BZ73" t="s">
        <v>119</v>
      </c>
    </row>
    <row r="74" spans="1:78" ht="24" customHeight="1" x14ac:dyDescent="0.15">
      <c r="A74" s="117">
        <v>65</v>
      </c>
      <c r="B74" s="37"/>
      <c r="C74" s="38"/>
      <c r="D74" s="37"/>
      <c r="E74" s="38"/>
      <c r="F74" s="118"/>
      <c r="G74" s="40"/>
      <c r="H74" s="41"/>
      <c r="I74" s="42"/>
      <c r="J74" s="17" t="str">
        <f t="shared" si="12"/>
        <v/>
      </c>
      <c r="K74" s="119"/>
      <c r="L74" s="129"/>
      <c r="M74" s="119"/>
      <c r="N74" s="130"/>
      <c r="O74" s="119"/>
      <c r="P74" s="120"/>
      <c r="Q74" s="121"/>
      <c r="R74" s="119"/>
      <c r="S74" s="120"/>
      <c r="T74" s="121"/>
      <c r="U74" s="122"/>
      <c r="V74" s="123"/>
      <c r="W74" s="124"/>
      <c r="X74" s="122"/>
      <c r="Y74" s="123"/>
      <c r="Z74" s="124"/>
      <c r="AA74" s="122"/>
      <c r="AB74" s="123"/>
      <c r="AC74" s="125"/>
      <c r="AD74" s="122"/>
      <c r="AE74" s="123"/>
      <c r="AF74" s="125"/>
      <c r="AG74" s="18" t="str">
        <f t="shared" ref="AG74:AG109" si="13">+IF(P74="","",IF(COUNTIF($BD:$BE,LEFT($F74,1)*100+LEFT(O74,1)*10+LEFT(P74,1))=1,P74,""))</f>
        <v/>
      </c>
      <c r="AH74" s="18"/>
      <c r="AI74" s="18"/>
      <c r="AJ74" s="18"/>
      <c r="AK74" s="18"/>
      <c r="AL74" s="18"/>
      <c r="AM74" s="18"/>
      <c r="AN74" s="18"/>
      <c r="AO74" s="18"/>
      <c r="AP74" s="18"/>
      <c r="AQ74" s="18"/>
      <c r="AR74" s="18"/>
      <c r="AS74" s="18"/>
      <c r="AT74" s="18"/>
      <c r="AU74" s="18"/>
      <c r="AV74" s="18"/>
      <c r="AW74" s="18"/>
      <c r="AX74" s="18"/>
      <c r="AY74" s="18">
        <f t="shared" si="2"/>
        <v>0</v>
      </c>
      <c r="BN74" s="133">
        <f t="shared" si="8"/>
        <v>68</v>
      </c>
      <c r="BO74" s="33">
        <f t="shared" si="9"/>
        <v>5</v>
      </c>
      <c r="BP74" s="135" t="str">
        <f t="shared" si="7"/>
        <v>中・高</v>
      </c>
      <c r="BQ74" s="83" t="str">
        <f>+IF(BS74="","",MAX(BQ$9:BQ73)+1)</f>
        <v/>
      </c>
      <c r="BR74" s="83">
        <f t="shared" si="6"/>
        <v>11</v>
      </c>
      <c r="BS74" s="83" t="str">
        <f>+IF($AA$20="","",CONCATENATE($B$20,"　",$C$20))</f>
        <v/>
      </c>
      <c r="BT74" s="83" t="str">
        <f>+IF($AA$20="","",CONCATENATE($D$20," ",$E$20))</f>
        <v/>
      </c>
      <c r="BU74" s="83" t="str">
        <f>+IF($AA$20="","",RIGHT($F$20,1))</f>
        <v/>
      </c>
      <c r="BV74" s="83" t="str">
        <f>+IF($AA$20="","",CONCATENATE($G$20,"/",$H$20,"/",$I$20))</f>
        <v/>
      </c>
      <c r="BW74" s="83" t="str">
        <f>+IF($AA$20="","",$AA$20)</f>
        <v/>
      </c>
      <c r="BX74" s="83" t="str">
        <f>+IF($AA$20="","",$AB$20)</f>
        <v/>
      </c>
      <c r="BY74" s="83" t="str">
        <f>+IF($AA$20="","",$AC$20)</f>
        <v/>
      </c>
      <c r="BZ74" t="s">
        <v>119</v>
      </c>
    </row>
    <row r="75" spans="1:78" ht="24" customHeight="1" x14ac:dyDescent="0.15">
      <c r="A75" s="117">
        <v>66</v>
      </c>
      <c r="B75" s="37"/>
      <c r="C75" s="38"/>
      <c r="D75" s="37"/>
      <c r="E75" s="38"/>
      <c r="F75" s="118"/>
      <c r="G75" s="40"/>
      <c r="H75" s="41"/>
      <c r="I75" s="42"/>
      <c r="J75" s="17" t="str">
        <f t="shared" si="12"/>
        <v/>
      </c>
      <c r="K75" s="119"/>
      <c r="L75" s="129"/>
      <c r="M75" s="119"/>
      <c r="N75" s="130"/>
      <c r="O75" s="119"/>
      <c r="P75" s="120"/>
      <c r="Q75" s="121"/>
      <c r="R75" s="119"/>
      <c r="S75" s="120"/>
      <c r="T75" s="121"/>
      <c r="U75" s="122"/>
      <c r="V75" s="123"/>
      <c r="W75" s="124"/>
      <c r="X75" s="122"/>
      <c r="Y75" s="123"/>
      <c r="Z75" s="124"/>
      <c r="AA75" s="122"/>
      <c r="AB75" s="123"/>
      <c r="AC75" s="125"/>
      <c r="AD75" s="122"/>
      <c r="AE75" s="123"/>
      <c r="AF75" s="125"/>
      <c r="AG75" s="18" t="str">
        <f t="shared" si="13"/>
        <v/>
      </c>
      <c r="AH75" s="18"/>
      <c r="AI75" s="18"/>
      <c r="AJ75" s="18"/>
      <c r="AK75" s="18"/>
      <c r="AL75" s="18"/>
      <c r="AM75" s="18"/>
      <c r="AN75" s="18"/>
      <c r="AO75" s="18"/>
      <c r="AP75" s="18"/>
      <c r="AQ75" s="18"/>
      <c r="AR75" s="18"/>
      <c r="AS75" s="18"/>
      <c r="AT75" s="18"/>
      <c r="AU75" s="18"/>
      <c r="AV75" s="18"/>
      <c r="AW75" s="18"/>
      <c r="AX75" s="18"/>
      <c r="AY75" s="18">
        <f t="shared" ref="AY75:AY109" si="14">+COUNTA(O75,R75,U75,X75,AA75,AD75)</f>
        <v>0</v>
      </c>
      <c r="BN75" s="133">
        <f t="shared" si="8"/>
        <v>69</v>
      </c>
      <c r="BO75" s="33">
        <f t="shared" si="9"/>
        <v>5</v>
      </c>
      <c r="BP75" s="135" t="str">
        <f t="shared" si="7"/>
        <v>中・高</v>
      </c>
      <c r="BQ75" s="83" t="str">
        <f>+IF(BS75="","",MAX(BQ$9:BQ74)+1)</f>
        <v/>
      </c>
      <c r="BR75" s="83">
        <f t="shared" si="6"/>
        <v>11</v>
      </c>
      <c r="BS75" s="83" t="str">
        <f>+IF($AD$20="","",CONCATENATE($B$20,"　",$C$20))</f>
        <v/>
      </c>
      <c r="BT75" s="83" t="str">
        <f>+IF($AD$20="","",CONCATENATE($D$20," ",$E$20))</f>
        <v/>
      </c>
      <c r="BU75" s="83" t="str">
        <f>+IF($AD$20="","",RIGHT($F$20,1))</f>
        <v/>
      </c>
      <c r="BV75" s="83" t="str">
        <f>+IF($AD$20="","",CONCATENATE($G$20,"/",$H$20,"/",$I$20))</f>
        <v/>
      </c>
      <c r="BW75" s="83" t="str">
        <f>+IF($AD$20="","",$AD$20)</f>
        <v/>
      </c>
      <c r="BX75" s="83" t="str">
        <f>+IF($AD$20="","",$AE$20)</f>
        <v/>
      </c>
      <c r="BY75" s="83" t="str">
        <f>+IF($AD$20="","",$AF$20)</f>
        <v/>
      </c>
      <c r="BZ75" t="s">
        <v>119</v>
      </c>
    </row>
    <row r="76" spans="1:78" ht="24" customHeight="1" x14ac:dyDescent="0.15">
      <c r="A76" s="117">
        <v>67</v>
      </c>
      <c r="B76" s="37"/>
      <c r="C76" s="38"/>
      <c r="D76" s="37"/>
      <c r="E76" s="38"/>
      <c r="F76" s="118"/>
      <c r="G76" s="40"/>
      <c r="H76" s="41"/>
      <c r="I76" s="42"/>
      <c r="J76" s="17" t="str">
        <f t="shared" si="12"/>
        <v/>
      </c>
      <c r="K76" s="119"/>
      <c r="L76" s="129"/>
      <c r="M76" s="119"/>
      <c r="N76" s="130"/>
      <c r="O76" s="119"/>
      <c r="P76" s="120"/>
      <c r="Q76" s="121"/>
      <c r="R76" s="119"/>
      <c r="S76" s="120"/>
      <c r="T76" s="121"/>
      <c r="U76" s="122"/>
      <c r="V76" s="123"/>
      <c r="W76" s="124"/>
      <c r="X76" s="122"/>
      <c r="Y76" s="123"/>
      <c r="Z76" s="124"/>
      <c r="AA76" s="122"/>
      <c r="AB76" s="123"/>
      <c r="AC76" s="125"/>
      <c r="AD76" s="122"/>
      <c r="AE76" s="123"/>
      <c r="AF76" s="125"/>
      <c r="AG76" s="18" t="str">
        <f t="shared" si="13"/>
        <v/>
      </c>
      <c r="AH76" s="18"/>
      <c r="AI76" s="18"/>
      <c r="AJ76" s="18"/>
      <c r="AK76" s="18"/>
      <c r="AL76" s="18"/>
      <c r="AM76" s="18"/>
      <c r="AN76" s="18"/>
      <c r="AO76" s="18"/>
      <c r="AP76" s="18"/>
      <c r="AQ76" s="18"/>
      <c r="AR76" s="18"/>
      <c r="AS76" s="18"/>
      <c r="AT76" s="18"/>
      <c r="AU76" s="18"/>
      <c r="AV76" s="18"/>
      <c r="AW76" s="18"/>
      <c r="AX76" s="18"/>
      <c r="AY76" s="18">
        <f t="shared" si="14"/>
        <v>0</v>
      </c>
      <c r="BN76" s="133">
        <f t="shared" si="8"/>
        <v>70</v>
      </c>
      <c r="BO76" s="33">
        <f t="shared" si="9"/>
        <v>5</v>
      </c>
      <c r="BP76" s="135" t="str">
        <f t="shared" si="7"/>
        <v>中・高</v>
      </c>
      <c r="BQ76" s="83" t="str">
        <f>+IF(BS76="","",MAX(BQ$9:BQ75)+1)</f>
        <v/>
      </c>
      <c r="BR76" s="83">
        <f t="shared" si="6"/>
        <v>12</v>
      </c>
      <c r="BS76" s="83" t="str">
        <f>+IF($O$21="","",CONCATENATE($B$21,"　",$C$21))</f>
        <v/>
      </c>
      <c r="BT76" s="83" t="str">
        <f>+IF($O$21="","",CONCATENATE($D$21," ",$E$21))</f>
        <v/>
      </c>
      <c r="BU76" s="83" t="str">
        <f>+IF($O$21="","",RIGHT($F$21,1))</f>
        <v/>
      </c>
      <c r="BV76" s="83" t="str">
        <f>+IF($O$21="","",CONCATENATE($G$21,"/",$H$21,"/",$I$21))</f>
        <v/>
      </c>
      <c r="BW76" s="83" t="str">
        <f>+IF($O$21="","",$O$21)</f>
        <v/>
      </c>
      <c r="BX76" s="83" t="str">
        <f>+IF($O$21="","",$P$21)</f>
        <v/>
      </c>
      <c r="BY76" s="83" t="str">
        <f>+IF($O$21="","",$Q$21)</f>
        <v/>
      </c>
      <c r="BZ76" t="s">
        <v>119</v>
      </c>
    </row>
    <row r="77" spans="1:78" ht="24" customHeight="1" x14ac:dyDescent="0.15">
      <c r="A77" s="117">
        <v>68</v>
      </c>
      <c r="B77" s="37"/>
      <c r="C77" s="38"/>
      <c r="D77" s="37"/>
      <c r="E77" s="38"/>
      <c r="F77" s="118"/>
      <c r="G77" s="40"/>
      <c r="H77" s="41"/>
      <c r="I77" s="42"/>
      <c r="J77" s="17" t="str">
        <f t="shared" si="12"/>
        <v/>
      </c>
      <c r="K77" s="119"/>
      <c r="L77" s="129"/>
      <c r="M77" s="119"/>
      <c r="N77" s="130"/>
      <c r="O77" s="119"/>
      <c r="P77" s="120"/>
      <c r="Q77" s="121"/>
      <c r="R77" s="119"/>
      <c r="S77" s="120"/>
      <c r="T77" s="121"/>
      <c r="U77" s="122"/>
      <c r="V77" s="123"/>
      <c r="W77" s="124"/>
      <c r="X77" s="122"/>
      <c r="Y77" s="123"/>
      <c r="Z77" s="124"/>
      <c r="AA77" s="122"/>
      <c r="AB77" s="123"/>
      <c r="AC77" s="125"/>
      <c r="AD77" s="122"/>
      <c r="AE77" s="123"/>
      <c r="AF77" s="125"/>
      <c r="AG77" s="18" t="str">
        <f t="shared" si="13"/>
        <v/>
      </c>
      <c r="AH77" s="18"/>
      <c r="AI77" s="18"/>
      <c r="AJ77" s="18"/>
      <c r="AK77" s="18"/>
      <c r="AL77" s="18"/>
      <c r="AM77" s="18"/>
      <c r="AN77" s="18"/>
      <c r="AO77" s="18"/>
      <c r="AP77" s="18"/>
      <c r="AQ77" s="18"/>
      <c r="AR77" s="18"/>
      <c r="AS77" s="18"/>
      <c r="AT77" s="18"/>
      <c r="AU77" s="18"/>
      <c r="AV77" s="18"/>
      <c r="AW77" s="18"/>
      <c r="AX77" s="18"/>
      <c r="AY77" s="18">
        <f t="shared" si="14"/>
        <v>0</v>
      </c>
      <c r="BN77" s="133">
        <f t="shared" si="8"/>
        <v>71</v>
      </c>
      <c r="BO77" s="33">
        <f t="shared" si="9"/>
        <v>5</v>
      </c>
      <c r="BP77" s="135" t="str">
        <f t="shared" si="7"/>
        <v>中・高</v>
      </c>
      <c r="BQ77" s="83" t="str">
        <f>+IF(BS77="","",MAX(BQ$9:BQ76)+1)</f>
        <v/>
      </c>
      <c r="BR77" s="83">
        <f t="shared" si="6"/>
        <v>12</v>
      </c>
      <c r="BS77" s="83" t="str">
        <f>+IF($R$21="","",CONCATENATE($B$21,"　",$C$21))</f>
        <v/>
      </c>
      <c r="BT77" s="83" t="str">
        <f>+IF($R$21="","",CONCATENATE($D$21," ",$E$21))</f>
        <v/>
      </c>
      <c r="BU77" s="83" t="str">
        <f>+IF($R$21="","",RIGHT($F$21,1))</f>
        <v/>
      </c>
      <c r="BV77" s="83" t="str">
        <f>+IF($R$21="","",CONCATENATE($G$21,"/",$H$21,"/",$I$21))</f>
        <v/>
      </c>
      <c r="BW77" s="83" t="str">
        <f>+IF($R$21="","",$R$21)</f>
        <v/>
      </c>
      <c r="BX77" s="83" t="str">
        <f>+IF($R$21="","",$S$21)</f>
        <v/>
      </c>
      <c r="BY77" s="83" t="str">
        <f>+IF($R$21="","",$T$21)</f>
        <v/>
      </c>
      <c r="BZ77" t="s">
        <v>119</v>
      </c>
    </row>
    <row r="78" spans="1:78" ht="24" customHeight="1" x14ac:dyDescent="0.15">
      <c r="A78" s="117">
        <v>69</v>
      </c>
      <c r="B78" s="37"/>
      <c r="C78" s="38"/>
      <c r="D78" s="37"/>
      <c r="E78" s="38"/>
      <c r="F78" s="118"/>
      <c r="G78" s="40"/>
      <c r="H78" s="41"/>
      <c r="I78" s="42"/>
      <c r="J78" s="17" t="str">
        <f t="shared" si="12"/>
        <v/>
      </c>
      <c r="K78" s="119"/>
      <c r="L78" s="129"/>
      <c r="M78" s="119"/>
      <c r="N78" s="130"/>
      <c r="O78" s="119"/>
      <c r="P78" s="120"/>
      <c r="Q78" s="121"/>
      <c r="R78" s="119"/>
      <c r="S78" s="120"/>
      <c r="T78" s="121"/>
      <c r="U78" s="122"/>
      <c r="V78" s="123"/>
      <c r="W78" s="124"/>
      <c r="X78" s="122"/>
      <c r="Y78" s="123"/>
      <c r="Z78" s="124"/>
      <c r="AA78" s="122"/>
      <c r="AB78" s="123"/>
      <c r="AC78" s="125"/>
      <c r="AD78" s="122"/>
      <c r="AE78" s="123"/>
      <c r="AF78" s="125"/>
      <c r="AG78" s="18" t="str">
        <f t="shared" si="13"/>
        <v/>
      </c>
      <c r="AH78" s="18"/>
      <c r="AI78" s="18"/>
      <c r="AJ78" s="18"/>
      <c r="AK78" s="18"/>
      <c r="AL78" s="18"/>
      <c r="AM78" s="18"/>
      <c r="AN78" s="18"/>
      <c r="AO78" s="18"/>
      <c r="AP78" s="18"/>
      <c r="AQ78" s="18"/>
      <c r="AR78" s="18"/>
      <c r="AS78" s="18"/>
      <c r="AT78" s="18"/>
      <c r="AU78" s="18"/>
      <c r="AV78" s="18"/>
      <c r="AW78" s="18"/>
      <c r="AX78" s="18"/>
      <c r="AY78" s="18">
        <f t="shared" si="14"/>
        <v>0</v>
      </c>
      <c r="BN78" s="133">
        <f t="shared" si="8"/>
        <v>72</v>
      </c>
      <c r="BO78" s="33">
        <f t="shared" si="9"/>
        <v>5</v>
      </c>
      <c r="BP78" s="135" t="str">
        <f t="shared" si="7"/>
        <v>中・高</v>
      </c>
      <c r="BQ78" s="83" t="str">
        <f>+IF(BS78="","",MAX(BQ$9:BQ77)+1)</f>
        <v/>
      </c>
      <c r="BR78" s="83">
        <f t="shared" si="6"/>
        <v>12</v>
      </c>
      <c r="BS78" s="83" t="str">
        <f>+IF($U$21="","",CONCATENATE($B$21,"　",$C$21))</f>
        <v/>
      </c>
      <c r="BT78" s="83" t="str">
        <f>+IF($U$21="","",CONCATENATE($D$21," ",$E$21))</f>
        <v/>
      </c>
      <c r="BU78" s="83" t="str">
        <f>+IF($U$21="","",RIGHT($F$21,1))</f>
        <v/>
      </c>
      <c r="BV78" s="83" t="str">
        <f>+IF($U$21="","",CONCATENATE($G$21,"/",$H$21,"/",$I$21))</f>
        <v/>
      </c>
      <c r="BW78" s="83" t="str">
        <f>+IF($U$21="","",$U$21)</f>
        <v/>
      </c>
      <c r="BX78" s="83" t="str">
        <f>+IF($U$21="","",$V$21)</f>
        <v/>
      </c>
      <c r="BY78" s="83" t="str">
        <f>+IF($U$21="","",$W$21)</f>
        <v/>
      </c>
      <c r="BZ78" t="s">
        <v>119</v>
      </c>
    </row>
    <row r="79" spans="1:78" ht="24" customHeight="1" x14ac:dyDescent="0.15">
      <c r="A79" s="117">
        <v>70</v>
      </c>
      <c r="B79" s="37"/>
      <c r="C79" s="38"/>
      <c r="D79" s="37"/>
      <c r="E79" s="38"/>
      <c r="F79" s="118"/>
      <c r="G79" s="40"/>
      <c r="H79" s="41"/>
      <c r="I79" s="42"/>
      <c r="J79" s="17" t="str">
        <f t="shared" si="12"/>
        <v/>
      </c>
      <c r="K79" s="119"/>
      <c r="L79" s="129"/>
      <c r="M79" s="119"/>
      <c r="N79" s="130"/>
      <c r="O79" s="119"/>
      <c r="P79" s="120"/>
      <c r="Q79" s="121"/>
      <c r="R79" s="119"/>
      <c r="S79" s="120"/>
      <c r="T79" s="121"/>
      <c r="U79" s="122"/>
      <c r="V79" s="123"/>
      <c r="W79" s="124"/>
      <c r="X79" s="122"/>
      <c r="Y79" s="123"/>
      <c r="Z79" s="124"/>
      <c r="AA79" s="122"/>
      <c r="AB79" s="123"/>
      <c r="AC79" s="125"/>
      <c r="AD79" s="122"/>
      <c r="AE79" s="123"/>
      <c r="AF79" s="125"/>
      <c r="AG79" s="18" t="str">
        <f t="shared" si="13"/>
        <v/>
      </c>
      <c r="AH79" s="18"/>
      <c r="AI79" s="18"/>
      <c r="AJ79" s="18"/>
      <c r="AK79" s="18"/>
      <c r="AL79" s="18"/>
      <c r="AM79" s="18"/>
      <c r="AN79" s="18"/>
      <c r="AO79" s="18"/>
      <c r="AP79" s="18"/>
      <c r="AQ79" s="18"/>
      <c r="AR79" s="18"/>
      <c r="AS79" s="18"/>
      <c r="AT79" s="18"/>
      <c r="AU79" s="18"/>
      <c r="AV79" s="18"/>
      <c r="AW79" s="18"/>
      <c r="AX79" s="18"/>
      <c r="AY79" s="18">
        <f t="shared" si="14"/>
        <v>0</v>
      </c>
      <c r="BN79" s="133">
        <f t="shared" si="8"/>
        <v>73</v>
      </c>
      <c r="BO79" s="33">
        <f t="shared" si="9"/>
        <v>5</v>
      </c>
      <c r="BP79" s="135" t="str">
        <f t="shared" si="7"/>
        <v>中・高</v>
      </c>
      <c r="BQ79" s="83" t="str">
        <f>+IF(BS79="","",MAX(BQ$9:BQ78)+1)</f>
        <v/>
      </c>
      <c r="BR79" s="83">
        <f t="shared" si="6"/>
        <v>12</v>
      </c>
      <c r="BS79" s="83" t="str">
        <f>+IF($X$21="","",CONCATENATE($B$21,"　",$C$21))</f>
        <v/>
      </c>
      <c r="BT79" s="83" t="str">
        <f>+IF($X$21="","",CONCATENATE($D$21," ",$E$21))</f>
        <v/>
      </c>
      <c r="BU79" s="83" t="str">
        <f>+IF($X$21="","",RIGHT($F$21,1))</f>
        <v/>
      </c>
      <c r="BV79" s="83" t="str">
        <f>+IF($X$21="","",CONCATENATE($G$21,"/",$H$21,"/",$I$21))</f>
        <v/>
      </c>
      <c r="BW79" s="83" t="str">
        <f>+IF($X$21="","",$X$21)</f>
        <v/>
      </c>
      <c r="BX79" s="83" t="str">
        <f>+IF($X$21="","",$Y$21)</f>
        <v/>
      </c>
      <c r="BY79" s="83" t="str">
        <f>+IF($X$21="","",$Z$21)</f>
        <v/>
      </c>
      <c r="BZ79" t="s">
        <v>119</v>
      </c>
    </row>
    <row r="80" spans="1:78" ht="24" customHeight="1" x14ac:dyDescent="0.15">
      <c r="A80" s="117">
        <v>71</v>
      </c>
      <c r="B80" s="37"/>
      <c r="C80" s="38"/>
      <c r="D80" s="37"/>
      <c r="E80" s="38"/>
      <c r="F80" s="118"/>
      <c r="G80" s="40"/>
      <c r="H80" s="41"/>
      <c r="I80" s="42"/>
      <c r="J80" s="17" t="str">
        <f t="shared" si="12"/>
        <v/>
      </c>
      <c r="K80" s="119"/>
      <c r="L80" s="129"/>
      <c r="M80" s="119"/>
      <c r="N80" s="130"/>
      <c r="O80" s="119"/>
      <c r="P80" s="120"/>
      <c r="Q80" s="121"/>
      <c r="R80" s="119"/>
      <c r="S80" s="120"/>
      <c r="T80" s="121"/>
      <c r="U80" s="122"/>
      <c r="V80" s="123"/>
      <c r="W80" s="124"/>
      <c r="X80" s="122"/>
      <c r="Y80" s="123"/>
      <c r="Z80" s="124"/>
      <c r="AA80" s="122"/>
      <c r="AB80" s="123"/>
      <c r="AC80" s="125"/>
      <c r="AD80" s="122"/>
      <c r="AE80" s="123"/>
      <c r="AF80" s="125"/>
      <c r="AG80" s="18" t="str">
        <f t="shared" si="13"/>
        <v/>
      </c>
      <c r="AH80" s="18"/>
      <c r="AI80" s="18"/>
      <c r="AJ80" s="18"/>
      <c r="AK80" s="18"/>
      <c r="AL80" s="18"/>
      <c r="AM80" s="18"/>
      <c r="AN80" s="18"/>
      <c r="AO80" s="18"/>
      <c r="AP80" s="18"/>
      <c r="AQ80" s="18"/>
      <c r="AR80" s="18"/>
      <c r="AS80" s="18"/>
      <c r="AT80" s="18"/>
      <c r="AU80" s="18"/>
      <c r="AV80" s="18"/>
      <c r="AW80" s="18"/>
      <c r="AX80" s="18"/>
      <c r="AY80" s="18">
        <f t="shared" si="14"/>
        <v>0</v>
      </c>
      <c r="BN80" s="133">
        <f t="shared" si="8"/>
        <v>74</v>
      </c>
      <c r="BO80" s="33">
        <f t="shared" si="9"/>
        <v>5</v>
      </c>
      <c r="BP80" s="135" t="str">
        <f t="shared" si="7"/>
        <v>中・高</v>
      </c>
      <c r="BQ80" s="83" t="str">
        <f>+IF(BS80="","",MAX(BQ$9:BQ79)+1)</f>
        <v/>
      </c>
      <c r="BR80" s="83">
        <f t="shared" si="6"/>
        <v>12</v>
      </c>
      <c r="BS80" s="83" t="str">
        <f>+IF($AA$21="","",CONCATENATE($B$21,"　",$C$21))</f>
        <v/>
      </c>
      <c r="BT80" s="83" t="str">
        <f>+IF($AA$21="","",CONCATENATE($D$21," ",$E$21))</f>
        <v/>
      </c>
      <c r="BU80" s="83" t="str">
        <f>+IF($AA$21="","",RIGHT($F$21,1))</f>
        <v/>
      </c>
      <c r="BV80" s="83" t="str">
        <f>+IF($AA$21="","",CONCATENATE($G$21,"/",$H$21,"/",$I$21))</f>
        <v/>
      </c>
      <c r="BW80" s="83" t="str">
        <f>+IF($AA$21="","",$AA$21)</f>
        <v/>
      </c>
      <c r="BX80" s="83" t="str">
        <f>+IF($AA$21="","",$AB$21)</f>
        <v/>
      </c>
      <c r="BY80" s="83" t="str">
        <f>+IF($AA$21="","",$AC$21)</f>
        <v/>
      </c>
      <c r="BZ80" t="s">
        <v>119</v>
      </c>
    </row>
    <row r="81" spans="1:78" ht="24" customHeight="1" x14ac:dyDescent="0.15">
      <c r="A81" s="117">
        <v>72</v>
      </c>
      <c r="B81" s="37"/>
      <c r="C81" s="38"/>
      <c r="D81" s="37"/>
      <c r="E81" s="38"/>
      <c r="F81" s="118"/>
      <c r="G81" s="40"/>
      <c r="H81" s="41"/>
      <c r="I81" s="42"/>
      <c r="J81" s="17" t="str">
        <f t="shared" si="12"/>
        <v/>
      </c>
      <c r="K81" s="119"/>
      <c r="L81" s="129"/>
      <c r="M81" s="119"/>
      <c r="N81" s="130"/>
      <c r="O81" s="119"/>
      <c r="P81" s="120"/>
      <c r="Q81" s="121"/>
      <c r="R81" s="119"/>
      <c r="S81" s="120"/>
      <c r="T81" s="121"/>
      <c r="U81" s="122"/>
      <c r="V81" s="123"/>
      <c r="W81" s="124"/>
      <c r="X81" s="122"/>
      <c r="Y81" s="123"/>
      <c r="Z81" s="124"/>
      <c r="AA81" s="122"/>
      <c r="AB81" s="123"/>
      <c r="AC81" s="125"/>
      <c r="AD81" s="122"/>
      <c r="AE81" s="123"/>
      <c r="AF81" s="125"/>
      <c r="AG81" s="18" t="str">
        <f t="shared" si="13"/>
        <v/>
      </c>
      <c r="AH81" s="18"/>
      <c r="AI81" s="18"/>
      <c r="AJ81" s="18"/>
      <c r="AK81" s="18"/>
      <c r="AL81" s="18"/>
      <c r="AM81" s="18"/>
      <c r="AN81" s="18"/>
      <c r="AO81" s="18"/>
      <c r="AP81" s="18"/>
      <c r="AQ81" s="18"/>
      <c r="AR81" s="18"/>
      <c r="AS81" s="18"/>
      <c r="AT81" s="18"/>
      <c r="AU81" s="18"/>
      <c r="AV81" s="18"/>
      <c r="AW81" s="18"/>
      <c r="AX81" s="18"/>
      <c r="AY81" s="18">
        <f t="shared" si="14"/>
        <v>0</v>
      </c>
      <c r="BN81" s="133">
        <f t="shared" si="8"/>
        <v>75</v>
      </c>
      <c r="BO81" s="33">
        <f t="shared" si="9"/>
        <v>5</v>
      </c>
      <c r="BP81" s="135" t="str">
        <f t="shared" si="7"/>
        <v>中・高</v>
      </c>
      <c r="BQ81" s="83" t="str">
        <f>+IF(BS81="","",MAX(BQ$9:BQ80)+1)</f>
        <v/>
      </c>
      <c r="BR81" s="83">
        <f t="shared" ref="BR81:BR144" si="15">+BR75+1</f>
        <v>12</v>
      </c>
      <c r="BS81" s="83" t="str">
        <f>+IF($AD$21="","",CONCATENATE($B$21,"　",$C$21))</f>
        <v/>
      </c>
      <c r="BT81" s="83" t="str">
        <f>+IF($AD$21="","",CONCATENATE($D$21," ",$E$21))</f>
        <v/>
      </c>
      <c r="BU81" s="83" t="str">
        <f>+IF($AD$21="","",RIGHT($F$21,1))</f>
        <v/>
      </c>
      <c r="BV81" s="83" t="str">
        <f>+IF($AD$21="","",CONCATENATE($G$21,"/",$H$21,"/",$I$21))</f>
        <v/>
      </c>
      <c r="BW81" s="83" t="str">
        <f>+IF($AD$21="","",$AD$21)</f>
        <v/>
      </c>
      <c r="BX81" s="83" t="str">
        <f>+IF($AD$21="","",$AE$21)</f>
        <v/>
      </c>
      <c r="BY81" s="83" t="str">
        <f>+IF($AD$21="","",$AF$21)</f>
        <v/>
      </c>
      <c r="BZ81" t="s">
        <v>119</v>
      </c>
    </row>
    <row r="82" spans="1:78" ht="24" customHeight="1" x14ac:dyDescent="0.15">
      <c r="A82" s="117">
        <v>73</v>
      </c>
      <c r="B82" s="37"/>
      <c r="C82" s="38"/>
      <c r="D82" s="37"/>
      <c r="E82" s="38"/>
      <c r="F82" s="118"/>
      <c r="G82" s="40"/>
      <c r="H82" s="41"/>
      <c r="I82" s="42"/>
      <c r="J82" s="17" t="str">
        <f t="shared" si="12"/>
        <v/>
      </c>
      <c r="K82" s="119"/>
      <c r="L82" s="129"/>
      <c r="M82" s="119"/>
      <c r="N82" s="130"/>
      <c r="O82" s="119"/>
      <c r="P82" s="120"/>
      <c r="Q82" s="121"/>
      <c r="R82" s="119"/>
      <c r="S82" s="120"/>
      <c r="T82" s="121"/>
      <c r="U82" s="122"/>
      <c r="V82" s="123"/>
      <c r="W82" s="124"/>
      <c r="X82" s="122"/>
      <c r="Y82" s="123"/>
      <c r="Z82" s="124"/>
      <c r="AA82" s="122"/>
      <c r="AB82" s="123"/>
      <c r="AC82" s="125"/>
      <c r="AD82" s="122"/>
      <c r="AE82" s="123"/>
      <c r="AF82" s="125"/>
      <c r="AG82" s="18" t="str">
        <f t="shared" si="13"/>
        <v/>
      </c>
      <c r="AH82" s="18"/>
      <c r="AI82" s="18"/>
      <c r="AJ82" s="18"/>
      <c r="AK82" s="18"/>
      <c r="AL82" s="18"/>
      <c r="AM82" s="18"/>
      <c r="AN82" s="18"/>
      <c r="AO82" s="18"/>
      <c r="AP82" s="18"/>
      <c r="AQ82" s="18"/>
      <c r="AR82" s="18"/>
      <c r="AS82" s="18"/>
      <c r="AT82" s="18"/>
      <c r="AU82" s="18"/>
      <c r="AV82" s="18"/>
      <c r="AW82" s="18"/>
      <c r="AX82" s="18"/>
      <c r="AY82" s="18">
        <f t="shared" si="14"/>
        <v>0</v>
      </c>
      <c r="BN82" s="133">
        <f t="shared" si="8"/>
        <v>76</v>
      </c>
      <c r="BO82" s="33">
        <f t="shared" si="9"/>
        <v>5</v>
      </c>
      <c r="BP82" s="135" t="str">
        <f t="shared" si="7"/>
        <v>中・高</v>
      </c>
      <c r="BQ82" s="83" t="str">
        <f>+IF(BS82="","",MAX(BQ$9:BQ81)+1)</f>
        <v/>
      </c>
      <c r="BR82" s="83">
        <f t="shared" si="15"/>
        <v>13</v>
      </c>
      <c r="BS82" s="83" t="str">
        <f>+IF($O$22="","",CONCATENATE($B$22,"　",$C$22))</f>
        <v/>
      </c>
      <c r="BT82" s="83" t="str">
        <f>+IF($O$22="","",CONCATENATE($D$22," ",$E$22))</f>
        <v/>
      </c>
      <c r="BU82" s="83" t="str">
        <f>+IF($O$22="","",RIGHT($F$22,1))</f>
        <v/>
      </c>
      <c r="BV82" s="83" t="str">
        <f>+IF($O$22="","",CONCATENATE($G$22,"/",$H$22,"/",$I$22))</f>
        <v/>
      </c>
      <c r="BW82" s="83" t="str">
        <f>+IF($O$22="","",$O$22)</f>
        <v/>
      </c>
      <c r="BX82" s="83" t="str">
        <f>+IF($O$22="","",$P$22)</f>
        <v/>
      </c>
      <c r="BY82" s="83" t="str">
        <f>+IF($O$22="","",$Q$22)</f>
        <v/>
      </c>
      <c r="BZ82" t="s">
        <v>119</v>
      </c>
    </row>
    <row r="83" spans="1:78" ht="24" customHeight="1" x14ac:dyDescent="0.15">
      <c r="A83" s="117">
        <v>74</v>
      </c>
      <c r="B83" s="37"/>
      <c r="C83" s="38"/>
      <c r="D83" s="37"/>
      <c r="E83" s="38"/>
      <c r="F83" s="118"/>
      <c r="G83" s="40"/>
      <c r="H83" s="41"/>
      <c r="I83" s="42"/>
      <c r="J83" s="17" t="str">
        <f t="shared" si="12"/>
        <v/>
      </c>
      <c r="K83" s="119"/>
      <c r="L83" s="129"/>
      <c r="M83" s="119"/>
      <c r="N83" s="130"/>
      <c r="O83" s="119"/>
      <c r="P83" s="120"/>
      <c r="Q83" s="121"/>
      <c r="R83" s="119"/>
      <c r="S83" s="120"/>
      <c r="T83" s="121"/>
      <c r="U83" s="122"/>
      <c r="V83" s="123"/>
      <c r="W83" s="124"/>
      <c r="X83" s="122"/>
      <c r="Y83" s="123"/>
      <c r="Z83" s="124"/>
      <c r="AA83" s="122"/>
      <c r="AB83" s="123"/>
      <c r="AC83" s="125"/>
      <c r="AD83" s="122"/>
      <c r="AE83" s="123"/>
      <c r="AF83" s="125"/>
      <c r="AG83" s="18" t="str">
        <f t="shared" si="13"/>
        <v/>
      </c>
      <c r="AH83" s="18"/>
      <c r="AI83" s="18"/>
      <c r="AJ83" s="18"/>
      <c r="AK83" s="18"/>
      <c r="AL83" s="18"/>
      <c r="AM83" s="18"/>
      <c r="AN83" s="18"/>
      <c r="AO83" s="18"/>
      <c r="AP83" s="18"/>
      <c r="AQ83" s="18"/>
      <c r="AR83" s="18"/>
      <c r="AS83" s="18"/>
      <c r="AT83" s="18"/>
      <c r="AU83" s="18"/>
      <c r="AV83" s="18"/>
      <c r="AW83" s="18"/>
      <c r="AX83" s="18"/>
      <c r="AY83" s="18">
        <f t="shared" si="14"/>
        <v>0</v>
      </c>
      <c r="BN83" s="133">
        <f t="shared" si="8"/>
        <v>77</v>
      </c>
      <c r="BO83" s="33">
        <f t="shared" si="9"/>
        <v>5</v>
      </c>
      <c r="BP83" s="135" t="str">
        <f t="shared" si="7"/>
        <v>中・高</v>
      </c>
      <c r="BQ83" s="83" t="str">
        <f>+IF(BS83="","",MAX(BQ$9:BQ82)+1)</f>
        <v/>
      </c>
      <c r="BR83" s="83">
        <f t="shared" si="15"/>
        <v>13</v>
      </c>
      <c r="BS83" s="83" t="str">
        <f>+IF($R$22="","",CONCATENATE($B$22,"　",$C$22))</f>
        <v/>
      </c>
      <c r="BT83" s="83" t="str">
        <f>+IF($R$22="","",CONCATENATE($D$22," ",$E$22))</f>
        <v/>
      </c>
      <c r="BU83" s="83" t="str">
        <f>+IF($R$22="","",RIGHT($F$22,1))</f>
        <v/>
      </c>
      <c r="BV83" s="83" t="str">
        <f>+IF($R$22="","",CONCATENATE($G$22,"/",$H$22,"/",$I$22))</f>
        <v/>
      </c>
      <c r="BW83" s="83" t="str">
        <f>+IF($R$22="","",$R$22)</f>
        <v/>
      </c>
      <c r="BX83" s="83" t="str">
        <f>+IF($R$22="","",$S$22)</f>
        <v/>
      </c>
      <c r="BY83" s="83" t="str">
        <f>+IF($R$22="","",$T$22)</f>
        <v/>
      </c>
      <c r="BZ83" t="s">
        <v>119</v>
      </c>
    </row>
    <row r="84" spans="1:78" ht="24" customHeight="1" x14ac:dyDescent="0.15">
      <c r="A84" s="117">
        <v>75</v>
      </c>
      <c r="B84" s="37"/>
      <c r="C84" s="38"/>
      <c r="D84" s="37"/>
      <c r="E84" s="38"/>
      <c r="F84" s="118"/>
      <c r="G84" s="40"/>
      <c r="H84" s="41"/>
      <c r="I84" s="42"/>
      <c r="J84" s="17" t="str">
        <f t="shared" si="12"/>
        <v/>
      </c>
      <c r="K84" s="119"/>
      <c r="L84" s="129"/>
      <c r="M84" s="119"/>
      <c r="N84" s="130"/>
      <c r="O84" s="119"/>
      <c r="P84" s="120"/>
      <c r="Q84" s="121"/>
      <c r="R84" s="119"/>
      <c r="S84" s="120"/>
      <c r="T84" s="121"/>
      <c r="U84" s="122"/>
      <c r="V84" s="123"/>
      <c r="W84" s="124"/>
      <c r="X84" s="122"/>
      <c r="Y84" s="123"/>
      <c r="Z84" s="124"/>
      <c r="AA84" s="122"/>
      <c r="AB84" s="123"/>
      <c r="AC84" s="125"/>
      <c r="AD84" s="122"/>
      <c r="AE84" s="123"/>
      <c r="AF84" s="125"/>
      <c r="AG84" s="18" t="str">
        <f t="shared" si="13"/>
        <v/>
      </c>
      <c r="AH84" s="18"/>
      <c r="AI84" s="18"/>
      <c r="AJ84" s="18"/>
      <c r="AK84" s="18"/>
      <c r="AL84" s="18"/>
      <c r="AM84" s="18"/>
      <c r="AN84" s="18"/>
      <c r="AO84" s="18"/>
      <c r="AP84" s="18"/>
      <c r="AQ84" s="18"/>
      <c r="AR84" s="18"/>
      <c r="AS84" s="18"/>
      <c r="AT84" s="18"/>
      <c r="AU84" s="18"/>
      <c r="AV84" s="18"/>
      <c r="AW84" s="18"/>
      <c r="AX84" s="18"/>
      <c r="AY84" s="18">
        <f t="shared" si="14"/>
        <v>0</v>
      </c>
      <c r="BN84" s="133">
        <f t="shared" si="8"/>
        <v>78</v>
      </c>
      <c r="BO84" s="33">
        <f t="shared" si="9"/>
        <v>5</v>
      </c>
      <c r="BP84" s="135" t="str">
        <f t="shared" si="9"/>
        <v>中・高</v>
      </c>
      <c r="BQ84" s="83" t="str">
        <f>+IF(BS84="","",MAX(BQ$9:BQ83)+1)</f>
        <v/>
      </c>
      <c r="BR84" s="83">
        <f t="shared" si="15"/>
        <v>13</v>
      </c>
      <c r="BS84" s="83" t="str">
        <f>+IF($U$22="","",CONCATENATE($B$22,"　",$C$22))</f>
        <v/>
      </c>
      <c r="BT84" s="83" t="str">
        <f>+IF($U$22="","",CONCATENATE($D$22," ",$E$22))</f>
        <v/>
      </c>
      <c r="BU84" s="83" t="str">
        <f>+IF($U$22="","",RIGHT($F$22,1))</f>
        <v/>
      </c>
      <c r="BV84" s="83" t="str">
        <f>+IF($U$22="","",CONCATENATE($G$22,"/",$H$22,"/",$I$22))</f>
        <v/>
      </c>
      <c r="BW84" s="83" t="str">
        <f>+IF($U$22="","",$U$22)</f>
        <v/>
      </c>
      <c r="BX84" s="83" t="str">
        <f>+IF($U$22="","",$V$22)</f>
        <v/>
      </c>
      <c r="BY84" s="83" t="str">
        <f>+IF($U$22="","",$W$22)</f>
        <v/>
      </c>
      <c r="BZ84" t="s">
        <v>119</v>
      </c>
    </row>
    <row r="85" spans="1:78" ht="24" customHeight="1" x14ac:dyDescent="0.15">
      <c r="A85" s="117">
        <v>76</v>
      </c>
      <c r="B85" s="37"/>
      <c r="C85" s="38"/>
      <c r="D85" s="37"/>
      <c r="E85" s="38"/>
      <c r="F85" s="118"/>
      <c r="G85" s="40"/>
      <c r="H85" s="41"/>
      <c r="I85" s="42"/>
      <c r="J85" s="17" t="str">
        <f t="shared" si="12"/>
        <v/>
      </c>
      <c r="K85" s="119"/>
      <c r="L85" s="129"/>
      <c r="M85" s="119"/>
      <c r="N85" s="130"/>
      <c r="O85" s="119"/>
      <c r="P85" s="120"/>
      <c r="Q85" s="121"/>
      <c r="R85" s="119"/>
      <c r="S85" s="120"/>
      <c r="T85" s="121"/>
      <c r="U85" s="122"/>
      <c r="V85" s="123"/>
      <c r="W85" s="124"/>
      <c r="X85" s="122"/>
      <c r="Y85" s="123"/>
      <c r="Z85" s="124"/>
      <c r="AA85" s="122"/>
      <c r="AB85" s="123"/>
      <c r="AC85" s="125"/>
      <c r="AD85" s="122"/>
      <c r="AE85" s="123"/>
      <c r="AF85" s="125"/>
      <c r="AG85" s="18" t="str">
        <f t="shared" si="13"/>
        <v/>
      </c>
      <c r="AH85" s="18"/>
      <c r="AI85" s="18"/>
      <c r="AJ85" s="18"/>
      <c r="AK85" s="18"/>
      <c r="AL85" s="18"/>
      <c r="AM85" s="18"/>
      <c r="AN85" s="18"/>
      <c r="AO85" s="18"/>
      <c r="AP85" s="18"/>
      <c r="AQ85" s="18"/>
      <c r="AR85" s="18"/>
      <c r="AS85" s="18"/>
      <c r="AT85" s="18"/>
      <c r="AU85" s="18"/>
      <c r="AV85" s="18"/>
      <c r="AW85" s="18"/>
      <c r="AX85" s="18"/>
      <c r="AY85" s="18">
        <f t="shared" si="14"/>
        <v>0</v>
      </c>
      <c r="BN85" s="133">
        <f t="shared" si="8"/>
        <v>79</v>
      </c>
      <c r="BO85" s="33">
        <f t="shared" ref="BO85:BP100" si="16">+BO84</f>
        <v>5</v>
      </c>
      <c r="BP85" s="135" t="str">
        <f t="shared" si="16"/>
        <v>中・高</v>
      </c>
      <c r="BQ85" s="83" t="str">
        <f>+IF(BS85="","",MAX(BQ$9:BQ84)+1)</f>
        <v/>
      </c>
      <c r="BR85" s="83">
        <f t="shared" si="15"/>
        <v>13</v>
      </c>
      <c r="BS85" s="83" t="str">
        <f>+IF($X$22="","",CONCATENATE($B$22,"　",$C$22))</f>
        <v/>
      </c>
      <c r="BT85" s="83" t="str">
        <f>+IF($X$22="","",CONCATENATE($D$22," ",$E$22))</f>
        <v/>
      </c>
      <c r="BU85" s="83" t="str">
        <f>+IF($X$22="","",RIGHT($F$22,1))</f>
        <v/>
      </c>
      <c r="BV85" s="83" t="str">
        <f>+IF($X$22="","",CONCATENATE($G$22,"/",$H$22,"/",$I$22))</f>
        <v/>
      </c>
      <c r="BW85" s="83" t="str">
        <f>+IF($X$22="","",$X$22)</f>
        <v/>
      </c>
      <c r="BX85" s="83" t="str">
        <f>+IF($X$22="","",$Y$22)</f>
        <v/>
      </c>
      <c r="BY85" s="83" t="str">
        <f>+IF($X$22="","",$Z$22)</f>
        <v/>
      </c>
      <c r="BZ85" t="s">
        <v>119</v>
      </c>
    </row>
    <row r="86" spans="1:78" ht="24" customHeight="1" x14ac:dyDescent="0.15">
      <c r="A86" s="117">
        <v>77</v>
      </c>
      <c r="B86" s="37"/>
      <c r="C86" s="38"/>
      <c r="D86" s="37"/>
      <c r="E86" s="38"/>
      <c r="F86" s="118"/>
      <c r="G86" s="40"/>
      <c r="H86" s="41"/>
      <c r="I86" s="42"/>
      <c r="J86" s="17" t="str">
        <f t="shared" si="12"/>
        <v/>
      </c>
      <c r="K86" s="119"/>
      <c r="L86" s="129"/>
      <c r="M86" s="119"/>
      <c r="N86" s="130"/>
      <c r="O86" s="119"/>
      <c r="P86" s="120"/>
      <c r="Q86" s="121"/>
      <c r="R86" s="119"/>
      <c r="S86" s="120"/>
      <c r="T86" s="121"/>
      <c r="U86" s="122"/>
      <c r="V86" s="123"/>
      <c r="W86" s="124"/>
      <c r="X86" s="122"/>
      <c r="Y86" s="123"/>
      <c r="Z86" s="124"/>
      <c r="AA86" s="122"/>
      <c r="AB86" s="123"/>
      <c r="AC86" s="125"/>
      <c r="AD86" s="122"/>
      <c r="AE86" s="123"/>
      <c r="AF86" s="125"/>
      <c r="AG86" s="18" t="str">
        <f t="shared" si="13"/>
        <v/>
      </c>
      <c r="AH86" s="18"/>
      <c r="AI86" s="18"/>
      <c r="AJ86" s="18"/>
      <c r="AK86" s="18"/>
      <c r="AL86" s="18"/>
      <c r="AM86" s="18"/>
      <c r="AN86" s="18"/>
      <c r="AO86" s="18"/>
      <c r="AP86" s="18"/>
      <c r="AQ86" s="18"/>
      <c r="AR86" s="18"/>
      <c r="AS86" s="18"/>
      <c r="AT86" s="18"/>
      <c r="AU86" s="18"/>
      <c r="AV86" s="18"/>
      <c r="AW86" s="18"/>
      <c r="AX86" s="18"/>
      <c r="AY86" s="18">
        <f t="shared" si="14"/>
        <v>0</v>
      </c>
      <c r="BN86" s="133">
        <f t="shared" si="8"/>
        <v>80</v>
      </c>
      <c r="BO86" s="33">
        <f t="shared" si="16"/>
        <v>5</v>
      </c>
      <c r="BP86" s="135" t="str">
        <f t="shared" si="16"/>
        <v>中・高</v>
      </c>
      <c r="BQ86" s="83" t="str">
        <f>+IF(BS86="","",MAX(BQ$9:BQ85)+1)</f>
        <v/>
      </c>
      <c r="BR86" s="83">
        <f t="shared" si="15"/>
        <v>13</v>
      </c>
      <c r="BS86" s="83" t="str">
        <f>+IF($AA$22="","",CONCATENATE($B$22,"　",$C$22))</f>
        <v/>
      </c>
      <c r="BT86" s="83" t="str">
        <f>+IF($AA$22="","",CONCATENATE($D$22," ",$E$22))</f>
        <v/>
      </c>
      <c r="BU86" s="83" t="str">
        <f>+IF($AA$22="","",RIGHT($F$22,1))</f>
        <v/>
      </c>
      <c r="BV86" s="83" t="str">
        <f>+IF($AA$22="","",CONCATENATE($G$22,"/",$H$22,"/",$I$22))</f>
        <v/>
      </c>
      <c r="BW86" s="83" t="str">
        <f>+IF($AA$22="","",$AA$22)</f>
        <v/>
      </c>
      <c r="BX86" s="83" t="str">
        <f>+IF($AA$22="","",$AB$22)</f>
        <v/>
      </c>
      <c r="BY86" s="83" t="str">
        <f>+IF($AA$22="","",$AC$22)</f>
        <v/>
      </c>
      <c r="BZ86" t="s">
        <v>119</v>
      </c>
    </row>
    <row r="87" spans="1:78" ht="24" customHeight="1" x14ac:dyDescent="0.15">
      <c r="A87" s="117">
        <v>78</v>
      </c>
      <c r="B87" s="37"/>
      <c r="C87" s="38"/>
      <c r="D87" s="37"/>
      <c r="E87" s="38"/>
      <c r="F87" s="118"/>
      <c r="G87" s="40"/>
      <c r="H87" s="41"/>
      <c r="I87" s="42"/>
      <c r="J87" s="17" t="str">
        <f t="shared" si="12"/>
        <v/>
      </c>
      <c r="K87" s="119"/>
      <c r="L87" s="129"/>
      <c r="M87" s="119"/>
      <c r="N87" s="130"/>
      <c r="O87" s="119"/>
      <c r="P87" s="120"/>
      <c r="Q87" s="121"/>
      <c r="R87" s="119"/>
      <c r="S87" s="120"/>
      <c r="T87" s="121"/>
      <c r="U87" s="122"/>
      <c r="V87" s="123"/>
      <c r="W87" s="124"/>
      <c r="X87" s="122"/>
      <c r="Y87" s="123"/>
      <c r="Z87" s="124"/>
      <c r="AA87" s="122"/>
      <c r="AB87" s="123"/>
      <c r="AC87" s="125"/>
      <c r="AD87" s="122"/>
      <c r="AE87" s="123"/>
      <c r="AF87" s="125"/>
      <c r="AG87" s="18" t="str">
        <f t="shared" si="13"/>
        <v/>
      </c>
      <c r="AH87" s="18"/>
      <c r="AI87" s="18"/>
      <c r="AJ87" s="18"/>
      <c r="AK87" s="18"/>
      <c r="AL87" s="18"/>
      <c r="AM87" s="18"/>
      <c r="AN87" s="18"/>
      <c r="AO87" s="18"/>
      <c r="AP87" s="18"/>
      <c r="AQ87" s="18"/>
      <c r="AR87" s="18"/>
      <c r="AS87" s="18"/>
      <c r="AT87" s="18"/>
      <c r="AU87" s="18"/>
      <c r="AV87" s="18"/>
      <c r="AW87" s="18"/>
      <c r="AX87" s="18"/>
      <c r="AY87" s="18">
        <f t="shared" si="14"/>
        <v>0</v>
      </c>
      <c r="BN87" s="133">
        <f t="shared" si="8"/>
        <v>81</v>
      </c>
      <c r="BO87" s="33">
        <f t="shared" si="16"/>
        <v>5</v>
      </c>
      <c r="BP87" s="135" t="str">
        <f t="shared" si="16"/>
        <v>中・高</v>
      </c>
      <c r="BQ87" s="83" t="str">
        <f>+IF(BS87="","",MAX(BQ$9:BQ86)+1)</f>
        <v/>
      </c>
      <c r="BR87" s="83">
        <f t="shared" si="15"/>
        <v>13</v>
      </c>
      <c r="BS87" s="83" t="str">
        <f>+IF($AD$22="","",CONCATENATE($B$22,"　",$C$22))</f>
        <v/>
      </c>
      <c r="BT87" s="83" t="str">
        <f>+IF($AD$22="","",CONCATENATE($D$22," ",$E$22))</f>
        <v/>
      </c>
      <c r="BU87" s="83" t="str">
        <f>+IF($AD$22="","",RIGHT($F$22,1))</f>
        <v/>
      </c>
      <c r="BV87" s="83" t="str">
        <f>+IF($AD$22="","",CONCATENATE($G$22,"/",$H$22,"/",$I$22))</f>
        <v/>
      </c>
      <c r="BW87" s="83" t="str">
        <f>+IF($AD$22="","",$AD$22)</f>
        <v/>
      </c>
      <c r="BX87" s="83" t="str">
        <f>+IF($AD$22="","",$AE$22)</f>
        <v/>
      </c>
      <c r="BY87" s="83" t="str">
        <f>+IF($AD$22="","",$AF$22)</f>
        <v/>
      </c>
      <c r="BZ87" t="s">
        <v>119</v>
      </c>
    </row>
    <row r="88" spans="1:78" ht="24" customHeight="1" x14ac:dyDescent="0.15">
      <c r="A88" s="117">
        <v>79</v>
      </c>
      <c r="B88" s="37"/>
      <c r="C88" s="38"/>
      <c r="D88" s="37"/>
      <c r="E88" s="38"/>
      <c r="F88" s="118"/>
      <c r="G88" s="40"/>
      <c r="H88" s="41"/>
      <c r="I88" s="42"/>
      <c r="J88" s="17" t="str">
        <f t="shared" si="12"/>
        <v/>
      </c>
      <c r="K88" s="119"/>
      <c r="L88" s="129"/>
      <c r="M88" s="119"/>
      <c r="N88" s="130"/>
      <c r="O88" s="119"/>
      <c r="P88" s="120"/>
      <c r="Q88" s="121"/>
      <c r="R88" s="119"/>
      <c r="S88" s="120"/>
      <c r="T88" s="121"/>
      <c r="U88" s="122"/>
      <c r="V88" s="123"/>
      <c r="W88" s="124"/>
      <c r="X88" s="122"/>
      <c r="Y88" s="123"/>
      <c r="Z88" s="124"/>
      <c r="AA88" s="122"/>
      <c r="AB88" s="123"/>
      <c r="AC88" s="125"/>
      <c r="AD88" s="122"/>
      <c r="AE88" s="123"/>
      <c r="AF88" s="125"/>
      <c r="AG88" s="18" t="str">
        <f t="shared" si="13"/>
        <v/>
      </c>
      <c r="AH88" s="18"/>
      <c r="AI88" s="18"/>
      <c r="AJ88" s="18"/>
      <c r="AK88" s="18"/>
      <c r="AL88" s="18"/>
      <c r="AM88" s="18"/>
      <c r="AN88" s="18"/>
      <c r="AO88" s="18"/>
      <c r="AP88" s="18"/>
      <c r="AQ88" s="18"/>
      <c r="AR88" s="18"/>
      <c r="AS88" s="18"/>
      <c r="AT88" s="18"/>
      <c r="AU88" s="18"/>
      <c r="AV88" s="18"/>
      <c r="AW88" s="18"/>
      <c r="AX88" s="18"/>
      <c r="AY88" s="18">
        <f t="shared" si="14"/>
        <v>0</v>
      </c>
      <c r="BN88" s="133">
        <f t="shared" si="8"/>
        <v>82</v>
      </c>
      <c r="BO88" s="33">
        <f t="shared" si="16"/>
        <v>5</v>
      </c>
      <c r="BP88" s="135" t="str">
        <f t="shared" si="16"/>
        <v>中・高</v>
      </c>
      <c r="BQ88" s="83" t="str">
        <f>+IF(BS88="","",MAX(BQ$9:BQ87)+1)</f>
        <v/>
      </c>
      <c r="BR88" s="83">
        <f t="shared" si="15"/>
        <v>14</v>
      </c>
      <c r="BS88" s="83" t="str">
        <f>+IF($O$23="","",CONCATENATE($B$23,"　",$C$23))</f>
        <v/>
      </c>
      <c r="BT88" s="83" t="str">
        <f>+IF($O$23="","",CONCATENATE($D$23," ",$E$23))</f>
        <v/>
      </c>
      <c r="BU88" s="83" t="str">
        <f>+IF($O$23="","",RIGHT($F$23,1))</f>
        <v/>
      </c>
      <c r="BV88" s="83" t="str">
        <f>+IF($O$23="","",CONCATENATE($G$23,"/",$H$23,"/",$I$23))</f>
        <v/>
      </c>
      <c r="BW88" s="83" t="str">
        <f>+IF($O$23="","",$O$23)</f>
        <v/>
      </c>
      <c r="BX88" s="83" t="str">
        <f>+IF($O$23="","",$P$23)</f>
        <v/>
      </c>
      <c r="BY88" s="83" t="str">
        <f>+IF($O$23="","",$Q$23)</f>
        <v/>
      </c>
      <c r="BZ88" t="s">
        <v>119</v>
      </c>
    </row>
    <row r="89" spans="1:78" ht="24" customHeight="1" x14ac:dyDescent="0.15">
      <c r="A89" s="117">
        <v>80</v>
      </c>
      <c r="B89" s="37"/>
      <c r="C89" s="38"/>
      <c r="D89" s="37"/>
      <c r="E89" s="38"/>
      <c r="F89" s="118"/>
      <c r="G89" s="40"/>
      <c r="H89" s="41"/>
      <c r="I89" s="42"/>
      <c r="J89" s="17" t="str">
        <f t="shared" si="12"/>
        <v/>
      </c>
      <c r="K89" s="119"/>
      <c r="L89" s="129"/>
      <c r="M89" s="119"/>
      <c r="N89" s="130"/>
      <c r="O89" s="119"/>
      <c r="P89" s="120"/>
      <c r="Q89" s="121"/>
      <c r="R89" s="119"/>
      <c r="S89" s="120"/>
      <c r="T89" s="121"/>
      <c r="U89" s="122"/>
      <c r="V89" s="123"/>
      <c r="W89" s="124"/>
      <c r="X89" s="122"/>
      <c r="Y89" s="123"/>
      <c r="Z89" s="124"/>
      <c r="AA89" s="122"/>
      <c r="AB89" s="123"/>
      <c r="AC89" s="125"/>
      <c r="AD89" s="122"/>
      <c r="AE89" s="123"/>
      <c r="AF89" s="125"/>
      <c r="AG89" s="18" t="str">
        <f t="shared" si="13"/>
        <v/>
      </c>
      <c r="AH89" s="18"/>
      <c r="AI89" s="18"/>
      <c r="AJ89" s="18"/>
      <c r="AK89" s="18"/>
      <c r="AL89" s="18"/>
      <c r="AM89" s="18"/>
      <c r="AN89" s="18"/>
      <c r="AO89" s="18"/>
      <c r="AP89" s="18"/>
      <c r="AQ89" s="18"/>
      <c r="AR89" s="18"/>
      <c r="AS89" s="18"/>
      <c r="AT89" s="18"/>
      <c r="AU89" s="18"/>
      <c r="AV89" s="18"/>
      <c r="AW89" s="18"/>
      <c r="AX89" s="18"/>
      <c r="AY89" s="18">
        <f t="shared" si="14"/>
        <v>0</v>
      </c>
      <c r="BN89" s="133">
        <f t="shared" si="8"/>
        <v>83</v>
      </c>
      <c r="BO89" s="33">
        <f t="shared" si="16"/>
        <v>5</v>
      </c>
      <c r="BP89" s="135" t="str">
        <f t="shared" si="16"/>
        <v>中・高</v>
      </c>
      <c r="BQ89" s="83" t="str">
        <f>+IF(BS89="","",MAX(BQ$9:BQ88)+1)</f>
        <v/>
      </c>
      <c r="BR89" s="83">
        <f t="shared" si="15"/>
        <v>14</v>
      </c>
      <c r="BS89" s="83" t="str">
        <f>+IF($R$23="","",CONCATENATE($B$23,"　",$C$23))</f>
        <v/>
      </c>
      <c r="BT89" s="83" t="str">
        <f>+IF($R$23="","",CONCATENATE($D$23," ",$E$23))</f>
        <v/>
      </c>
      <c r="BU89" s="83" t="str">
        <f>+IF($R$23="","",RIGHT($F$23,1))</f>
        <v/>
      </c>
      <c r="BV89" s="83" t="str">
        <f>+IF($R$23="","",CONCATENATE($G$23,"/",$H$23,"/",$I$23))</f>
        <v/>
      </c>
      <c r="BW89" s="83" t="str">
        <f>+IF($R$23="","",$R$23)</f>
        <v/>
      </c>
      <c r="BX89" s="83" t="str">
        <f>+IF($R$23="","",$S$23)</f>
        <v/>
      </c>
      <c r="BY89" s="83" t="str">
        <f>+IF($R$23="","",$T$23)</f>
        <v/>
      </c>
      <c r="BZ89" t="s">
        <v>119</v>
      </c>
    </row>
    <row r="90" spans="1:78" ht="24" customHeight="1" x14ac:dyDescent="0.15">
      <c r="A90" s="117">
        <v>81</v>
      </c>
      <c r="B90" s="37"/>
      <c r="C90" s="38"/>
      <c r="D90" s="37"/>
      <c r="E90" s="38"/>
      <c r="F90" s="118"/>
      <c r="G90" s="40"/>
      <c r="H90" s="41"/>
      <c r="I90" s="42"/>
      <c r="J90" s="17" t="str">
        <f t="shared" si="12"/>
        <v/>
      </c>
      <c r="K90" s="119"/>
      <c r="L90" s="129"/>
      <c r="M90" s="119"/>
      <c r="N90" s="130"/>
      <c r="O90" s="119"/>
      <c r="P90" s="120"/>
      <c r="Q90" s="121"/>
      <c r="R90" s="119"/>
      <c r="S90" s="120"/>
      <c r="T90" s="121"/>
      <c r="U90" s="122"/>
      <c r="V90" s="123"/>
      <c r="W90" s="124"/>
      <c r="X90" s="122"/>
      <c r="Y90" s="123"/>
      <c r="Z90" s="124"/>
      <c r="AA90" s="122"/>
      <c r="AB90" s="123"/>
      <c r="AC90" s="125"/>
      <c r="AD90" s="122"/>
      <c r="AE90" s="123"/>
      <c r="AF90" s="125"/>
      <c r="AG90" s="18" t="str">
        <f t="shared" si="13"/>
        <v/>
      </c>
      <c r="AH90" s="18"/>
      <c r="AI90" s="18"/>
      <c r="AJ90" s="18"/>
      <c r="AK90" s="18"/>
      <c r="AL90" s="18"/>
      <c r="AM90" s="18"/>
      <c r="AN90" s="18"/>
      <c r="AO90" s="18"/>
      <c r="AP90" s="18"/>
      <c r="AQ90" s="18"/>
      <c r="AR90" s="18"/>
      <c r="AS90" s="18"/>
      <c r="AT90" s="18"/>
      <c r="AU90" s="18"/>
      <c r="AV90" s="18"/>
      <c r="AW90" s="18"/>
      <c r="AX90" s="18"/>
      <c r="AY90" s="18">
        <f t="shared" si="14"/>
        <v>0</v>
      </c>
      <c r="BN90" s="133">
        <f t="shared" ref="BN90:BN108" si="17">+BN89+1</f>
        <v>84</v>
      </c>
      <c r="BO90" s="33">
        <f t="shared" si="16"/>
        <v>5</v>
      </c>
      <c r="BP90" s="135" t="str">
        <f t="shared" si="16"/>
        <v>中・高</v>
      </c>
      <c r="BQ90" s="83" t="str">
        <f>+IF(BS90="","",MAX(BQ$9:BQ89)+1)</f>
        <v/>
      </c>
      <c r="BR90" s="83">
        <f t="shared" si="15"/>
        <v>14</v>
      </c>
      <c r="BS90" s="83" t="str">
        <f>+IF($U$23="","",CONCATENATE($B$23,"　",$C$23))</f>
        <v/>
      </c>
      <c r="BT90" s="83" t="str">
        <f>+IF($U$23="","",CONCATENATE($D$23," ",$E$23))</f>
        <v/>
      </c>
      <c r="BU90" s="83" t="str">
        <f>+IF($U$23="","",RIGHT($F$23,1))</f>
        <v/>
      </c>
      <c r="BV90" s="83" t="str">
        <f>+IF($U$23="","",CONCATENATE($G$23,"/",$H$23,"/",$I$23))</f>
        <v/>
      </c>
      <c r="BW90" s="83" t="str">
        <f>+IF($U$23="","",$U$23)</f>
        <v/>
      </c>
      <c r="BX90" s="83" t="str">
        <f>+IF($U$23="","",$V$23)</f>
        <v/>
      </c>
      <c r="BY90" s="83" t="str">
        <f>+IF($U$23="","",$W$23)</f>
        <v/>
      </c>
      <c r="BZ90" t="s">
        <v>119</v>
      </c>
    </row>
    <row r="91" spans="1:78" ht="24" customHeight="1" x14ac:dyDescent="0.15">
      <c r="A91" s="117">
        <v>82</v>
      </c>
      <c r="B91" s="37"/>
      <c r="C91" s="38"/>
      <c r="D91" s="37"/>
      <c r="E91" s="38"/>
      <c r="F91" s="118"/>
      <c r="G91" s="40"/>
      <c r="H91" s="41"/>
      <c r="I91" s="42"/>
      <c r="J91" s="17" t="str">
        <f t="shared" si="12"/>
        <v/>
      </c>
      <c r="K91" s="119"/>
      <c r="L91" s="129"/>
      <c r="M91" s="119"/>
      <c r="N91" s="130"/>
      <c r="O91" s="119"/>
      <c r="P91" s="120"/>
      <c r="Q91" s="121"/>
      <c r="R91" s="119"/>
      <c r="S91" s="120"/>
      <c r="T91" s="121"/>
      <c r="U91" s="122"/>
      <c r="V91" s="123"/>
      <c r="W91" s="124"/>
      <c r="X91" s="122"/>
      <c r="Y91" s="123"/>
      <c r="Z91" s="124"/>
      <c r="AA91" s="122"/>
      <c r="AB91" s="123"/>
      <c r="AC91" s="125"/>
      <c r="AD91" s="122"/>
      <c r="AE91" s="123"/>
      <c r="AF91" s="125"/>
      <c r="AG91" s="18" t="str">
        <f t="shared" si="13"/>
        <v/>
      </c>
      <c r="AH91" s="18"/>
      <c r="AI91" s="18"/>
      <c r="AJ91" s="18"/>
      <c r="AK91" s="18"/>
      <c r="AL91" s="18"/>
      <c r="AM91" s="18"/>
      <c r="AN91" s="18"/>
      <c r="AO91" s="18"/>
      <c r="AP91" s="18"/>
      <c r="AQ91" s="18"/>
      <c r="AR91" s="18"/>
      <c r="AS91" s="18"/>
      <c r="AT91" s="18"/>
      <c r="AU91" s="18"/>
      <c r="AV91" s="18"/>
      <c r="AW91" s="18"/>
      <c r="AX91" s="18"/>
      <c r="AY91" s="18">
        <f t="shared" si="14"/>
        <v>0</v>
      </c>
      <c r="BN91" s="133">
        <f t="shared" si="17"/>
        <v>85</v>
      </c>
      <c r="BO91" s="33">
        <f t="shared" si="16"/>
        <v>5</v>
      </c>
      <c r="BP91" s="135" t="str">
        <f t="shared" si="16"/>
        <v>中・高</v>
      </c>
      <c r="BQ91" s="83" t="str">
        <f>+IF(BS91="","",MAX(BQ$9:BQ90)+1)</f>
        <v/>
      </c>
      <c r="BR91" s="83">
        <f t="shared" si="15"/>
        <v>14</v>
      </c>
      <c r="BS91" s="83" t="str">
        <f>+IF($X$23="","",CONCATENATE($B$23,"　",$C$23))</f>
        <v/>
      </c>
      <c r="BT91" s="83" t="str">
        <f>+IF($X$23="","",CONCATENATE($D$23," ",$E$23))</f>
        <v/>
      </c>
      <c r="BU91" s="83" t="str">
        <f>+IF($X$23="","",RIGHT($F$23,1))</f>
        <v/>
      </c>
      <c r="BV91" s="83" t="str">
        <f>+IF($X$23="","",CONCATENATE($G$23,"/",$H$23,"/",$I$23))</f>
        <v/>
      </c>
      <c r="BW91" s="83" t="str">
        <f>+IF($X$23="","",$X$23)</f>
        <v/>
      </c>
      <c r="BX91" s="83" t="str">
        <f>+IF($X$23="","",$Y$23)</f>
        <v/>
      </c>
      <c r="BY91" s="83" t="str">
        <f>+IF($X$23="","",$Z$23)</f>
        <v/>
      </c>
      <c r="BZ91" t="s">
        <v>119</v>
      </c>
    </row>
    <row r="92" spans="1:78" ht="24" customHeight="1" x14ac:dyDescent="0.15">
      <c r="A92" s="117">
        <v>83</v>
      </c>
      <c r="B92" s="37"/>
      <c r="C92" s="38"/>
      <c r="D92" s="37"/>
      <c r="E92" s="38"/>
      <c r="F92" s="118"/>
      <c r="G92" s="40"/>
      <c r="H92" s="41"/>
      <c r="I92" s="42"/>
      <c r="J92" s="17" t="str">
        <f t="shared" si="12"/>
        <v/>
      </c>
      <c r="K92" s="119"/>
      <c r="L92" s="129"/>
      <c r="M92" s="119"/>
      <c r="N92" s="130"/>
      <c r="O92" s="119"/>
      <c r="P92" s="120"/>
      <c r="Q92" s="121"/>
      <c r="R92" s="119"/>
      <c r="S92" s="120"/>
      <c r="T92" s="121"/>
      <c r="U92" s="122"/>
      <c r="V92" s="123"/>
      <c r="W92" s="124"/>
      <c r="X92" s="122"/>
      <c r="Y92" s="123"/>
      <c r="Z92" s="124"/>
      <c r="AA92" s="122"/>
      <c r="AB92" s="123"/>
      <c r="AC92" s="125"/>
      <c r="AD92" s="122"/>
      <c r="AE92" s="123"/>
      <c r="AF92" s="125"/>
      <c r="AG92" s="18" t="str">
        <f t="shared" si="13"/>
        <v/>
      </c>
      <c r="AH92" s="18"/>
      <c r="AI92" s="18"/>
      <c r="AJ92" s="18"/>
      <c r="AK92" s="18"/>
      <c r="AL92" s="18"/>
      <c r="AM92" s="18"/>
      <c r="AN92" s="18"/>
      <c r="AO92" s="18"/>
      <c r="AP92" s="18"/>
      <c r="AQ92" s="18"/>
      <c r="AR92" s="18"/>
      <c r="AS92" s="18"/>
      <c r="AT92" s="18"/>
      <c r="AU92" s="18"/>
      <c r="AV92" s="18"/>
      <c r="AW92" s="18"/>
      <c r="AX92" s="18"/>
      <c r="AY92" s="18">
        <f t="shared" si="14"/>
        <v>0</v>
      </c>
      <c r="BN92" s="133">
        <f t="shared" si="17"/>
        <v>86</v>
      </c>
      <c r="BO92" s="33">
        <f t="shared" si="16"/>
        <v>5</v>
      </c>
      <c r="BP92" s="135" t="str">
        <f t="shared" si="16"/>
        <v>中・高</v>
      </c>
      <c r="BQ92" s="83" t="str">
        <f>+IF(BS92="","",MAX(BQ$9:BQ91)+1)</f>
        <v/>
      </c>
      <c r="BR92" s="83">
        <f t="shared" si="15"/>
        <v>14</v>
      </c>
      <c r="BS92" s="83" t="str">
        <f>+IF($AA$23="","",CONCATENATE($B$23,"　",$C$23))</f>
        <v/>
      </c>
      <c r="BT92" s="83" t="str">
        <f>+IF($AA$23="","",CONCATENATE($D$23," ",$E$23))</f>
        <v/>
      </c>
      <c r="BU92" s="83" t="str">
        <f>+IF($AA$23="","",RIGHT($F$23,1))</f>
        <v/>
      </c>
      <c r="BV92" s="83" t="str">
        <f>+IF($AA$23="","",CONCATENATE($G$23,"/",$H$23,"/",$I$23))</f>
        <v/>
      </c>
      <c r="BW92" s="83" t="str">
        <f>+IF($AA$23="","",$AA$23)</f>
        <v/>
      </c>
      <c r="BX92" s="83" t="str">
        <f>+IF($AA$23="","",$AB$23)</f>
        <v/>
      </c>
      <c r="BY92" s="83" t="str">
        <f>+IF($AA$23="","",$AC$23)</f>
        <v/>
      </c>
      <c r="BZ92" t="s">
        <v>119</v>
      </c>
    </row>
    <row r="93" spans="1:78" ht="24" customHeight="1" x14ac:dyDescent="0.15">
      <c r="A93" s="117">
        <v>84</v>
      </c>
      <c r="B93" s="37"/>
      <c r="C93" s="38"/>
      <c r="D93" s="37"/>
      <c r="E93" s="38"/>
      <c r="F93" s="118"/>
      <c r="G93" s="40"/>
      <c r="H93" s="41"/>
      <c r="I93" s="42"/>
      <c r="J93" s="17" t="str">
        <f t="shared" si="12"/>
        <v/>
      </c>
      <c r="K93" s="119"/>
      <c r="L93" s="129"/>
      <c r="M93" s="119"/>
      <c r="N93" s="130"/>
      <c r="O93" s="119"/>
      <c r="P93" s="120"/>
      <c r="Q93" s="121"/>
      <c r="R93" s="119"/>
      <c r="S93" s="120"/>
      <c r="T93" s="121"/>
      <c r="U93" s="122"/>
      <c r="V93" s="123"/>
      <c r="W93" s="124"/>
      <c r="X93" s="122"/>
      <c r="Y93" s="123"/>
      <c r="Z93" s="124"/>
      <c r="AA93" s="122"/>
      <c r="AB93" s="123"/>
      <c r="AC93" s="125"/>
      <c r="AD93" s="122"/>
      <c r="AE93" s="123"/>
      <c r="AF93" s="125"/>
      <c r="AG93" s="18" t="str">
        <f t="shared" si="13"/>
        <v/>
      </c>
      <c r="AH93" s="18"/>
      <c r="AI93" s="18"/>
      <c r="AJ93" s="18"/>
      <c r="AK93" s="18"/>
      <c r="AL93" s="18"/>
      <c r="AM93" s="18"/>
      <c r="AN93" s="18"/>
      <c r="AO93" s="18"/>
      <c r="AP93" s="18"/>
      <c r="AQ93" s="18"/>
      <c r="AR93" s="18"/>
      <c r="AS93" s="18"/>
      <c r="AT93" s="18"/>
      <c r="AU93" s="18"/>
      <c r="AV93" s="18"/>
      <c r="AW93" s="18"/>
      <c r="AX93" s="18"/>
      <c r="AY93" s="18">
        <f t="shared" si="14"/>
        <v>0</v>
      </c>
      <c r="BN93" s="133">
        <f t="shared" si="17"/>
        <v>87</v>
      </c>
      <c r="BO93" s="33">
        <f t="shared" si="16"/>
        <v>5</v>
      </c>
      <c r="BP93" s="135" t="str">
        <f t="shared" si="16"/>
        <v>中・高</v>
      </c>
      <c r="BQ93" s="83" t="str">
        <f>+IF(BS93="","",MAX(BQ$9:BQ92)+1)</f>
        <v/>
      </c>
      <c r="BR93" s="83">
        <f t="shared" si="15"/>
        <v>14</v>
      </c>
      <c r="BS93" s="83" t="str">
        <f>+IF($AD$23="","",CONCATENATE($B$23,"　",$C$23))</f>
        <v/>
      </c>
      <c r="BT93" s="83" t="str">
        <f>+IF($AD$23="","",CONCATENATE($D$23," ",$E$23))</f>
        <v/>
      </c>
      <c r="BU93" s="83" t="str">
        <f>+IF($AD$23="","",RIGHT($F$23,1))</f>
        <v/>
      </c>
      <c r="BV93" s="83" t="str">
        <f>+IF($AD$23="","",CONCATENATE($G$23,"/",$H$23,"/",$I$23))</f>
        <v/>
      </c>
      <c r="BW93" s="83" t="str">
        <f>+IF($AD$23="","",$AD$23)</f>
        <v/>
      </c>
      <c r="BX93" s="83" t="str">
        <f>+IF($AD$23="","",$AE$23)</f>
        <v/>
      </c>
      <c r="BY93" s="83" t="str">
        <f>+IF($AD$23="","",$AF$23)</f>
        <v/>
      </c>
      <c r="BZ93" t="s">
        <v>119</v>
      </c>
    </row>
    <row r="94" spans="1:78" ht="24" customHeight="1" x14ac:dyDescent="0.15">
      <c r="A94" s="117">
        <v>85</v>
      </c>
      <c r="B94" s="37"/>
      <c r="C94" s="38"/>
      <c r="D94" s="37"/>
      <c r="E94" s="38"/>
      <c r="F94" s="118"/>
      <c r="G94" s="40"/>
      <c r="H94" s="41"/>
      <c r="I94" s="42"/>
      <c r="J94" s="17" t="str">
        <f t="shared" si="12"/>
        <v/>
      </c>
      <c r="K94" s="119"/>
      <c r="L94" s="129"/>
      <c r="M94" s="119"/>
      <c r="N94" s="130"/>
      <c r="O94" s="119"/>
      <c r="P94" s="120"/>
      <c r="Q94" s="121"/>
      <c r="R94" s="119"/>
      <c r="S94" s="120"/>
      <c r="T94" s="121"/>
      <c r="U94" s="122"/>
      <c r="V94" s="123"/>
      <c r="W94" s="124"/>
      <c r="X94" s="122"/>
      <c r="Y94" s="123"/>
      <c r="Z94" s="124"/>
      <c r="AA94" s="122"/>
      <c r="AB94" s="123"/>
      <c r="AC94" s="125"/>
      <c r="AD94" s="122"/>
      <c r="AE94" s="123"/>
      <c r="AF94" s="125"/>
      <c r="AG94" s="18" t="str">
        <f t="shared" si="13"/>
        <v/>
      </c>
      <c r="AH94" s="18"/>
      <c r="AI94" s="18"/>
      <c r="AJ94" s="18"/>
      <c r="AK94" s="18"/>
      <c r="AL94" s="18"/>
      <c r="AM94" s="18"/>
      <c r="AN94" s="18"/>
      <c r="AO94" s="18"/>
      <c r="AP94" s="18"/>
      <c r="AQ94" s="18"/>
      <c r="AR94" s="18"/>
      <c r="AS94" s="18"/>
      <c r="AT94" s="18"/>
      <c r="AU94" s="18"/>
      <c r="AV94" s="18"/>
      <c r="AW94" s="18"/>
      <c r="AX94" s="18"/>
      <c r="AY94" s="18">
        <f t="shared" si="14"/>
        <v>0</v>
      </c>
      <c r="BN94" s="133">
        <f t="shared" si="17"/>
        <v>88</v>
      </c>
      <c r="BO94" s="33">
        <f t="shared" si="16"/>
        <v>5</v>
      </c>
      <c r="BP94" s="135" t="str">
        <f t="shared" si="16"/>
        <v>中・高</v>
      </c>
      <c r="BQ94" s="83" t="str">
        <f>+IF(BS94="","",MAX(BQ$9:BQ93)+1)</f>
        <v/>
      </c>
      <c r="BR94" s="83">
        <f t="shared" si="15"/>
        <v>15</v>
      </c>
      <c r="BS94" s="83" t="str">
        <f>+IF($O$24="","",CONCATENATE($B$24,"　",$C$24))</f>
        <v/>
      </c>
      <c r="BT94" s="83" t="str">
        <f>+IF($O$24="","",CONCATENATE($D$24," ",$E$24))</f>
        <v/>
      </c>
      <c r="BU94" s="83" t="str">
        <f>+IF($O$24="","",RIGHT($F$24,1))</f>
        <v/>
      </c>
      <c r="BV94" s="83" t="str">
        <f>+IF($O$24="","",CONCATENATE($G$24,"/",$H$24,"/",$I$24))</f>
        <v/>
      </c>
      <c r="BW94" s="83" t="str">
        <f>+IF($O$24="","",$O$24)</f>
        <v/>
      </c>
      <c r="BX94" s="83" t="str">
        <f>+IF($O$24="","",$P$24)</f>
        <v/>
      </c>
      <c r="BY94" s="83" t="str">
        <f>+IF($O$24="","",$Q$24)</f>
        <v/>
      </c>
      <c r="BZ94" t="s">
        <v>119</v>
      </c>
    </row>
    <row r="95" spans="1:78" ht="24" customHeight="1" x14ac:dyDescent="0.15">
      <c r="A95" s="117">
        <v>86</v>
      </c>
      <c r="B95" s="37"/>
      <c r="C95" s="38"/>
      <c r="D95" s="37"/>
      <c r="E95" s="38"/>
      <c r="F95" s="118"/>
      <c r="G95" s="40"/>
      <c r="H95" s="41"/>
      <c r="I95" s="42"/>
      <c r="J95" s="17" t="str">
        <f t="shared" si="12"/>
        <v/>
      </c>
      <c r="K95" s="119"/>
      <c r="L95" s="129"/>
      <c r="M95" s="119"/>
      <c r="N95" s="130"/>
      <c r="O95" s="119"/>
      <c r="P95" s="120"/>
      <c r="Q95" s="121"/>
      <c r="R95" s="119"/>
      <c r="S95" s="120"/>
      <c r="T95" s="121"/>
      <c r="U95" s="122"/>
      <c r="V95" s="123"/>
      <c r="W95" s="124"/>
      <c r="X95" s="122"/>
      <c r="Y95" s="123"/>
      <c r="Z95" s="124"/>
      <c r="AA95" s="122"/>
      <c r="AB95" s="123"/>
      <c r="AC95" s="125"/>
      <c r="AD95" s="122"/>
      <c r="AE95" s="123"/>
      <c r="AF95" s="125"/>
      <c r="AG95" s="18" t="str">
        <f t="shared" si="13"/>
        <v/>
      </c>
      <c r="AH95" s="18"/>
      <c r="AI95" s="18"/>
      <c r="AJ95" s="18"/>
      <c r="AK95" s="18"/>
      <c r="AL95" s="18"/>
      <c r="AM95" s="18"/>
      <c r="AN95" s="18"/>
      <c r="AO95" s="18"/>
      <c r="AP95" s="18"/>
      <c r="AQ95" s="18"/>
      <c r="AR95" s="18"/>
      <c r="AS95" s="18"/>
      <c r="AT95" s="18"/>
      <c r="AU95" s="18"/>
      <c r="AV95" s="18"/>
      <c r="AW95" s="18"/>
      <c r="AX95" s="18"/>
      <c r="AY95" s="18">
        <f t="shared" si="14"/>
        <v>0</v>
      </c>
      <c r="BN95" s="133">
        <f t="shared" si="17"/>
        <v>89</v>
      </c>
      <c r="BO95" s="33">
        <f t="shared" si="16"/>
        <v>5</v>
      </c>
      <c r="BP95" s="135" t="str">
        <f t="shared" si="16"/>
        <v>中・高</v>
      </c>
      <c r="BQ95" s="83" t="str">
        <f>+IF(BS95="","",MAX(BQ$9:BQ94)+1)</f>
        <v/>
      </c>
      <c r="BR95" s="83">
        <f t="shared" si="15"/>
        <v>15</v>
      </c>
      <c r="BS95" s="83" t="str">
        <f>+IF($R$24="","",CONCATENATE($B$24,"　",$C$24))</f>
        <v/>
      </c>
      <c r="BT95" s="83" t="str">
        <f>+IF($R$24="","",CONCATENATE($D$24," ",$E$24))</f>
        <v/>
      </c>
      <c r="BU95" s="83" t="str">
        <f>+IF($R$24="","",RIGHT($F$24,1))</f>
        <v/>
      </c>
      <c r="BV95" s="83" t="str">
        <f>+IF($R$24="","",CONCATENATE($G$24,"/",$H$24,"/",$I$24))</f>
        <v/>
      </c>
      <c r="BW95" s="83" t="str">
        <f>+IF($R$24="","",$R$24)</f>
        <v/>
      </c>
      <c r="BX95" s="83" t="str">
        <f>+IF($R$24="","",$S$24)</f>
        <v/>
      </c>
      <c r="BY95" s="83" t="str">
        <f>+IF($R$24="","",$T$24)</f>
        <v/>
      </c>
      <c r="BZ95" t="s">
        <v>119</v>
      </c>
    </row>
    <row r="96" spans="1:78" ht="24" customHeight="1" x14ac:dyDescent="0.15">
      <c r="A96" s="117">
        <v>87</v>
      </c>
      <c r="B96" s="37"/>
      <c r="C96" s="38"/>
      <c r="D96" s="37"/>
      <c r="E96" s="38"/>
      <c r="F96" s="118"/>
      <c r="G96" s="40"/>
      <c r="H96" s="41"/>
      <c r="I96" s="42"/>
      <c r="J96" s="17" t="str">
        <f t="shared" si="12"/>
        <v/>
      </c>
      <c r="K96" s="119"/>
      <c r="L96" s="129"/>
      <c r="M96" s="119"/>
      <c r="N96" s="130"/>
      <c r="O96" s="119"/>
      <c r="P96" s="120"/>
      <c r="Q96" s="121"/>
      <c r="R96" s="119"/>
      <c r="S96" s="120"/>
      <c r="T96" s="121"/>
      <c r="U96" s="122"/>
      <c r="V96" s="123"/>
      <c r="W96" s="124"/>
      <c r="X96" s="122"/>
      <c r="Y96" s="123"/>
      <c r="Z96" s="124"/>
      <c r="AA96" s="122"/>
      <c r="AB96" s="123"/>
      <c r="AC96" s="125"/>
      <c r="AD96" s="122"/>
      <c r="AE96" s="123"/>
      <c r="AF96" s="125"/>
      <c r="AG96" s="18" t="str">
        <f t="shared" si="13"/>
        <v/>
      </c>
      <c r="AH96" s="18"/>
      <c r="AI96" s="18"/>
      <c r="AJ96" s="18"/>
      <c r="AK96" s="18"/>
      <c r="AL96" s="18"/>
      <c r="AM96" s="18"/>
      <c r="AN96" s="18"/>
      <c r="AO96" s="18"/>
      <c r="AP96" s="18"/>
      <c r="AQ96" s="18"/>
      <c r="AR96" s="18"/>
      <c r="AS96" s="18"/>
      <c r="AT96" s="18"/>
      <c r="AU96" s="18"/>
      <c r="AV96" s="18"/>
      <c r="AW96" s="18"/>
      <c r="AX96" s="18"/>
      <c r="AY96" s="18">
        <f t="shared" si="14"/>
        <v>0</v>
      </c>
      <c r="BN96" s="133">
        <f t="shared" si="17"/>
        <v>90</v>
      </c>
      <c r="BO96" s="33">
        <f t="shared" si="16"/>
        <v>5</v>
      </c>
      <c r="BP96" s="135" t="str">
        <f t="shared" si="16"/>
        <v>中・高</v>
      </c>
      <c r="BQ96" s="83" t="str">
        <f>+IF(BS96="","",MAX(BQ$9:BQ95)+1)</f>
        <v/>
      </c>
      <c r="BR96" s="83">
        <f t="shared" si="15"/>
        <v>15</v>
      </c>
      <c r="BS96" s="83" t="str">
        <f>+IF($U$24="","",CONCATENATE($B$24,"　",$C$24))</f>
        <v/>
      </c>
      <c r="BT96" s="83" t="str">
        <f>+IF($U$24="","",CONCATENATE($D$24," ",$E$24))</f>
        <v/>
      </c>
      <c r="BU96" s="83" t="str">
        <f>+IF($U$24="","",RIGHT($F$24,1))</f>
        <v/>
      </c>
      <c r="BV96" s="83" t="str">
        <f>+IF($U$24="","",CONCATENATE($G$24,"/",$H$24,"/",$I$24))</f>
        <v/>
      </c>
      <c r="BW96" s="83" t="str">
        <f>+IF($U$24="","",$U$24)</f>
        <v/>
      </c>
      <c r="BX96" s="83" t="str">
        <f>+IF($U$24="","",$V$24)</f>
        <v/>
      </c>
      <c r="BY96" s="83" t="str">
        <f>+IF($U$24="","",$W$24)</f>
        <v/>
      </c>
      <c r="BZ96" t="s">
        <v>119</v>
      </c>
    </row>
    <row r="97" spans="1:78" ht="24" customHeight="1" x14ac:dyDescent="0.15">
      <c r="A97" s="117">
        <v>88</v>
      </c>
      <c r="B97" s="37"/>
      <c r="C97" s="38"/>
      <c r="D97" s="37"/>
      <c r="E97" s="38"/>
      <c r="F97" s="118"/>
      <c r="G97" s="40"/>
      <c r="H97" s="41"/>
      <c r="I97" s="42"/>
      <c r="J97" s="17" t="str">
        <f t="shared" si="12"/>
        <v/>
      </c>
      <c r="K97" s="119"/>
      <c r="L97" s="129"/>
      <c r="M97" s="119"/>
      <c r="N97" s="130"/>
      <c r="O97" s="119"/>
      <c r="P97" s="120"/>
      <c r="Q97" s="121"/>
      <c r="R97" s="119"/>
      <c r="S97" s="120"/>
      <c r="T97" s="121"/>
      <c r="U97" s="122"/>
      <c r="V97" s="123"/>
      <c r="W97" s="124"/>
      <c r="X97" s="122"/>
      <c r="Y97" s="123"/>
      <c r="Z97" s="124"/>
      <c r="AA97" s="122"/>
      <c r="AB97" s="123"/>
      <c r="AC97" s="125"/>
      <c r="AD97" s="122"/>
      <c r="AE97" s="123"/>
      <c r="AF97" s="125"/>
      <c r="AG97" s="18" t="str">
        <f t="shared" si="13"/>
        <v/>
      </c>
      <c r="AH97" s="18"/>
      <c r="AI97" s="18"/>
      <c r="AJ97" s="18"/>
      <c r="AK97" s="18"/>
      <c r="AL97" s="18"/>
      <c r="AM97" s="18"/>
      <c r="AN97" s="18"/>
      <c r="AO97" s="18"/>
      <c r="AP97" s="18"/>
      <c r="AQ97" s="18"/>
      <c r="AR97" s="18"/>
      <c r="AS97" s="18"/>
      <c r="AT97" s="18"/>
      <c r="AU97" s="18"/>
      <c r="AV97" s="18"/>
      <c r="AW97" s="18"/>
      <c r="AX97" s="18"/>
      <c r="AY97" s="18">
        <f t="shared" si="14"/>
        <v>0</v>
      </c>
      <c r="BN97" s="133">
        <f t="shared" si="17"/>
        <v>91</v>
      </c>
      <c r="BO97" s="33">
        <f t="shared" si="16"/>
        <v>5</v>
      </c>
      <c r="BP97" s="135" t="str">
        <f t="shared" si="16"/>
        <v>中・高</v>
      </c>
      <c r="BQ97" s="83" t="str">
        <f>+IF(BS97="","",MAX(BQ$9:BQ96)+1)</f>
        <v/>
      </c>
      <c r="BR97" s="83">
        <f t="shared" si="15"/>
        <v>15</v>
      </c>
      <c r="BS97" s="83" t="str">
        <f>+IF($X$24="","",CONCATENATE($B$24,"　",$C$24))</f>
        <v/>
      </c>
      <c r="BT97" s="83" t="str">
        <f>+IF($X$24="","",CONCATENATE($D$24," ",$E$24))</f>
        <v/>
      </c>
      <c r="BU97" s="83" t="str">
        <f>+IF($X$24="","",RIGHT($F$24,1))</f>
        <v/>
      </c>
      <c r="BV97" s="83" t="str">
        <f>+IF($X$24="","",CONCATENATE($G$24,"/",$H$24,"/",$I$24))</f>
        <v/>
      </c>
      <c r="BW97" s="83" t="str">
        <f>+IF($X$24="","",$X$24)</f>
        <v/>
      </c>
      <c r="BX97" s="83" t="str">
        <f>+IF($X$24="","",$Y$24)</f>
        <v/>
      </c>
      <c r="BY97" s="83" t="str">
        <f>+IF($X$24="","",$Z$24)</f>
        <v/>
      </c>
      <c r="BZ97" t="s">
        <v>119</v>
      </c>
    </row>
    <row r="98" spans="1:78" ht="24" customHeight="1" x14ac:dyDescent="0.15">
      <c r="A98" s="117">
        <v>89</v>
      </c>
      <c r="B98" s="37"/>
      <c r="C98" s="38"/>
      <c r="D98" s="37"/>
      <c r="E98" s="38"/>
      <c r="F98" s="118"/>
      <c r="G98" s="40"/>
      <c r="H98" s="41"/>
      <c r="I98" s="42"/>
      <c r="J98" s="17" t="str">
        <f t="shared" si="12"/>
        <v/>
      </c>
      <c r="K98" s="119"/>
      <c r="L98" s="129"/>
      <c r="M98" s="119"/>
      <c r="N98" s="130"/>
      <c r="O98" s="119"/>
      <c r="P98" s="120"/>
      <c r="Q98" s="121"/>
      <c r="R98" s="119"/>
      <c r="S98" s="120"/>
      <c r="T98" s="121"/>
      <c r="U98" s="122"/>
      <c r="V98" s="123"/>
      <c r="W98" s="124"/>
      <c r="X98" s="122"/>
      <c r="Y98" s="123"/>
      <c r="Z98" s="124"/>
      <c r="AA98" s="122"/>
      <c r="AB98" s="123"/>
      <c r="AC98" s="125"/>
      <c r="AD98" s="122"/>
      <c r="AE98" s="123"/>
      <c r="AF98" s="125"/>
      <c r="AG98" s="18" t="str">
        <f t="shared" si="13"/>
        <v/>
      </c>
      <c r="AH98" s="18"/>
      <c r="AI98" s="18"/>
      <c r="AJ98" s="18"/>
      <c r="AK98" s="18"/>
      <c r="AL98" s="18"/>
      <c r="AM98" s="18"/>
      <c r="AN98" s="18"/>
      <c r="AO98" s="18"/>
      <c r="AP98" s="18"/>
      <c r="AQ98" s="18"/>
      <c r="AR98" s="18"/>
      <c r="AS98" s="18"/>
      <c r="AT98" s="18"/>
      <c r="AU98" s="18"/>
      <c r="AV98" s="18"/>
      <c r="AW98" s="18"/>
      <c r="AX98" s="18"/>
      <c r="AY98" s="18">
        <f t="shared" si="14"/>
        <v>0</v>
      </c>
      <c r="BN98" s="133">
        <f t="shared" si="17"/>
        <v>92</v>
      </c>
      <c r="BO98" s="33">
        <f t="shared" si="16"/>
        <v>5</v>
      </c>
      <c r="BP98" s="135" t="str">
        <f t="shared" si="16"/>
        <v>中・高</v>
      </c>
      <c r="BQ98" s="83" t="str">
        <f>+IF(BS98="","",MAX(BQ$9:BQ97)+1)</f>
        <v/>
      </c>
      <c r="BR98" s="83">
        <f t="shared" si="15"/>
        <v>15</v>
      </c>
      <c r="BS98" s="83" t="str">
        <f>+IF($AA$24="","",CONCATENATE($B$24,"　",$C$24))</f>
        <v/>
      </c>
      <c r="BT98" s="83" t="str">
        <f>+IF($AA$24="","",CONCATENATE($D$24," ",$E$24))</f>
        <v/>
      </c>
      <c r="BU98" s="83" t="str">
        <f>+IF($AA$24="","",RIGHT($F$24,1))</f>
        <v/>
      </c>
      <c r="BV98" s="83" t="str">
        <f>+IF($AA$24="","",CONCATENATE($G$24,"/",$H$24,"/",$I$24))</f>
        <v/>
      </c>
      <c r="BW98" s="83" t="str">
        <f>+IF($AA$24="","",$AA$24)</f>
        <v/>
      </c>
      <c r="BX98" s="83" t="str">
        <f>+IF($AA$24="","",$AB$24)</f>
        <v/>
      </c>
      <c r="BY98" s="83" t="str">
        <f>+IF($AA$24="","",$AC$24)</f>
        <v/>
      </c>
      <c r="BZ98" t="s">
        <v>119</v>
      </c>
    </row>
    <row r="99" spans="1:78" ht="24" customHeight="1" x14ac:dyDescent="0.15">
      <c r="A99" s="117">
        <v>90</v>
      </c>
      <c r="B99" s="37"/>
      <c r="C99" s="38"/>
      <c r="D99" s="37"/>
      <c r="E99" s="38"/>
      <c r="F99" s="118"/>
      <c r="G99" s="40"/>
      <c r="H99" s="41"/>
      <c r="I99" s="42"/>
      <c r="J99" s="17" t="str">
        <f t="shared" si="12"/>
        <v/>
      </c>
      <c r="K99" s="119"/>
      <c r="L99" s="129"/>
      <c r="M99" s="119"/>
      <c r="N99" s="130"/>
      <c r="O99" s="119"/>
      <c r="P99" s="120"/>
      <c r="Q99" s="121"/>
      <c r="R99" s="119"/>
      <c r="S99" s="120"/>
      <c r="T99" s="121"/>
      <c r="U99" s="122"/>
      <c r="V99" s="123"/>
      <c r="W99" s="124"/>
      <c r="X99" s="122"/>
      <c r="Y99" s="123"/>
      <c r="Z99" s="124"/>
      <c r="AA99" s="122"/>
      <c r="AB99" s="123"/>
      <c r="AC99" s="125"/>
      <c r="AD99" s="122"/>
      <c r="AE99" s="123"/>
      <c r="AF99" s="125"/>
      <c r="AG99" s="18" t="str">
        <f t="shared" si="13"/>
        <v/>
      </c>
      <c r="AH99" s="18"/>
      <c r="AI99" s="18"/>
      <c r="AJ99" s="18"/>
      <c r="AK99" s="18"/>
      <c r="AL99" s="18"/>
      <c r="AM99" s="18"/>
      <c r="AN99" s="18"/>
      <c r="AO99" s="18"/>
      <c r="AP99" s="18"/>
      <c r="AQ99" s="18"/>
      <c r="AR99" s="18"/>
      <c r="AS99" s="18"/>
      <c r="AT99" s="18"/>
      <c r="AU99" s="18"/>
      <c r="AV99" s="18"/>
      <c r="AW99" s="18"/>
      <c r="AX99" s="18"/>
      <c r="AY99" s="18">
        <f t="shared" si="14"/>
        <v>0</v>
      </c>
      <c r="BN99" s="133">
        <f t="shared" si="17"/>
        <v>93</v>
      </c>
      <c r="BO99" s="33">
        <f t="shared" si="16"/>
        <v>5</v>
      </c>
      <c r="BP99" s="135" t="str">
        <f t="shared" si="16"/>
        <v>中・高</v>
      </c>
      <c r="BQ99" s="83" t="str">
        <f>+IF(BS99="","",MAX(BQ$9:BQ98)+1)</f>
        <v/>
      </c>
      <c r="BR99" s="83">
        <f t="shared" si="15"/>
        <v>15</v>
      </c>
      <c r="BS99" s="83" t="str">
        <f>+IF($AD$24="","",CONCATENATE($B$24,"　",$C$24))</f>
        <v/>
      </c>
      <c r="BT99" s="83" t="str">
        <f>+IF($AD$24="","",CONCATENATE($D$24," ",$E$24))</f>
        <v/>
      </c>
      <c r="BU99" s="83" t="str">
        <f>+IF($AD$24="","",RIGHT($F$24,1))</f>
        <v/>
      </c>
      <c r="BV99" s="83" t="str">
        <f>+IF($AD$24="","",CONCATENATE($G$24,"/",$H$24,"/",$I$24))</f>
        <v/>
      </c>
      <c r="BW99" s="83" t="str">
        <f>+IF($AD$24="","",$AD$24)</f>
        <v/>
      </c>
      <c r="BX99" s="83" t="str">
        <f>+IF($AD$24="","",$AE$24)</f>
        <v/>
      </c>
      <c r="BY99" s="83" t="str">
        <f>+IF($AD$24="","",$AF$24)</f>
        <v/>
      </c>
      <c r="BZ99" t="s">
        <v>119</v>
      </c>
    </row>
    <row r="100" spans="1:78" ht="24" customHeight="1" x14ac:dyDescent="0.15">
      <c r="A100" s="117">
        <v>91</v>
      </c>
      <c r="B100" s="37"/>
      <c r="C100" s="38"/>
      <c r="D100" s="37"/>
      <c r="E100" s="38"/>
      <c r="F100" s="118"/>
      <c r="G100" s="40"/>
      <c r="H100" s="41"/>
      <c r="I100" s="42"/>
      <c r="J100" s="17" t="str">
        <f t="shared" si="12"/>
        <v/>
      </c>
      <c r="K100" s="119"/>
      <c r="L100" s="129"/>
      <c r="M100" s="119"/>
      <c r="N100" s="130"/>
      <c r="O100" s="119"/>
      <c r="P100" s="120"/>
      <c r="Q100" s="121"/>
      <c r="R100" s="119"/>
      <c r="S100" s="120"/>
      <c r="T100" s="121"/>
      <c r="U100" s="122"/>
      <c r="V100" s="123"/>
      <c r="W100" s="124"/>
      <c r="X100" s="122"/>
      <c r="Y100" s="123"/>
      <c r="Z100" s="124"/>
      <c r="AA100" s="122"/>
      <c r="AB100" s="123"/>
      <c r="AC100" s="125"/>
      <c r="AD100" s="122"/>
      <c r="AE100" s="123"/>
      <c r="AF100" s="125"/>
      <c r="AG100" s="18" t="str">
        <f t="shared" si="13"/>
        <v/>
      </c>
      <c r="AH100" s="18"/>
      <c r="AI100" s="18"/>
      <c r="AJ100" s="18"/>
      <c r="AK100" s="18"/>
      <c r="AL100" s="18"/>
      <c r="AM100" s="18"/>
      <c r="AN100" s="18"/>
      <c r="AO100" s="18"/>
      <c r="AP100" s="18"/>
      <c r="AQ100" s="18"/>
      <c r="AR100" s="18"/>
      <c r="AS100" s="18"/>
      <c r="AT100" s="18"/>
      <c r="AU100" s="18"/>
      <c r="AV100" s="18"/>
      <c r="AW100" s="18"/>
      <c r="AX100" s="18"/>
      <c r="AY100" s="18">
        <f t="shared" si="14"/>
        <v>0</v>
      </c>
      <c r="BN100" s="133">
        <f t="shared" si="17"/>
        <v>94</v>
      </c>
      <c r="BO100" s="33">
        <f t="shared" si="16"/>
        <v>5</v>
      </c>
      <c r="BP100" s="135" t="str">
        <f t="shared" si="16"/>
        <v>中・高</v>
      </c>
      <c r="BQ100" s="83" t="str">
        <f>+IF(BS100="","",MAX(BQ$9:BQ99)+1)</f>
        <v/>
      </c>
      <c r="BR100" s="83">
        <f t="shared" si="15"/>
        <v>16</v>
      </c>
      <c r="BS100" s="83" t="str">
        <f>+IF($O$25="","",CONCATENATE($B$25,"　",$C$25))</f>
        <v/>
      </c>
      <c r="BT100" s="83" t="str">
        <f>+IF($O$25="","",CONCATENATE($D$25," ",$E$25))</f>
        <v/>
      </c>
      <c r="BU100" s="83" t="str">
        <f>+IF($O$25="","",RIGHT($F$25,1))</f>
        <v/>
      </c>
      <c r="BV100" s="83" t="str">
        <f>+IF($O$25="","",CONCATENATE($G$25,"/",$H$25,"/",$I$25))</f>
        <v/>
      </c>
      <c r="BW100" s="83" t="str">
        <f>+IF($O$25="","",$O$25)</f>
        <v/>
      </c>
      <c r="BX100" s="83" t="str">
        <f>+IF($O$25="","",$P$25)</f>
        <v/>
      </c>
      <c r="BY100" s="83" t="str">
        <f>+IF($O$25="","",$Q$25)</f>
        <v/>
      </c>
      <c r="BZ100" t="s">
        <v>119</v>
      </c>
    </row>
    <row r="101" spans="1:78" ht="24" customHeight="1" x14ac:dyDescent="0.15">
      <c r="A101" s="117">
        <v>92</v>
      </c>
      <c r="B101" s="37"/>
      <c r="C101" s="38"/>
      <c r="D101" s="37"/>
      <c r="E101" s="38"/>
      <c r="F101" s="118"/>
      <c r="G101" s="40"/>
      <c r="H101" s="41"/>
      <c r="I101" s="42"/>
      <c r="J101" s="17" t="str">
        <f t="shared" si="12"/>
        <v/>
      </c>
      <c r="K101" s="119"/>
      <c r="L101" s="129"/>
      <c r="M101" s="119"/>
      <c r="N101" s="130"/>
      <c r="O101" s="119"/>
      <c r="P101" s="120"/>
      <c r="Q101" s="121"/>
      <c r="R101" s="119"/>
      <c r="S101" s="120"/>
      <c r="T101" s="121"/>
      <c r="U101" s="122"/>
      <c r="V101" s="123"/>
      <c r="W101" s="124"/>
      <c r="X101" s="122"/>
      <c r="Y101" s="123"/>
      <c r="Z101" s="124"/>
      <c r="AA101" s="122"/>
      <c r="AB101" s="123"/>
      <c r="AC101" s="125"/>
      <c r="AD101" s="122"/>
      <c r="AE101" s="123"/>
      <c r="AF101" s="125"/>
      <c r="AG101" s="18" t="str">
        <f t="shared" si="13"/>
        <v/>
      </c>
      <c r="AH101" s="18"/>
      <c r="AI101" s="18"/>
      <c r="AJ101" s="18"/>
      <c r="AK101" s="18"/>
      <c r="AL101" s="18"/>
      <c r="AM101" s="18"/>
      <c r="AN101" s="18"/>
      <c r="AO101" s="18"/>
      <c r="AP101" s="18"/>
      <c r="AQ101" s="18"/>
      <c r="AR101" s="18"/>
      <c r="AS101" s="18"/>
      <c r="AT101" s="18"/>
      <c r="AU101" s="18"/>
      <c r="AV101" s="18"/>
      <c r="AW101" s="18"/>
      <c r="AX101" s="18"/>
      <c r="AY101" s="18">
        <f t="shared" si="14"/>
        <v>0</v>
      </c>
      <c r="BN101" s="133">
        <f t="shared" si="17"/>
        <v>95</v>
      </c>
      <c r="BO101" s="33">
        <f t="shared" ref="BO101:BP108" si="18">+BO100</f>
        <v>5</v>
      </c>
      <c r="BP101" s="135" t="str">
        <f t="shared" si="18"/>
        <v>中・高</v>
      </c>
      <c r="BQ101" s="83" t="str">
        <f>+IF(BS101="","",MAX(BQ$9:BQ100)+1)</f>
        <v/>
      </c>
      <c r="BR101" s="83">
        <f t="shared" si="15"/>
        <v>16</v>
      </c>
      <c r="BS101" s="83" t="str">
        <f>+IF($R$25="","",CONCATENATE($B$25,"　",$C$25))</f>
        <v/>
      </c>
      <c r="BT101" s="83" t="str">
        <f>+IF($R$25="","",CONCATENATE($D$25," ",$E$25))</f>
        <v/>
      </c>
      <c r="BU101" s="83" t="str">
        <f>+IF($R$25="","",RIGHT($F$25,1))</f>
        <v/>
      </c>
      <c r="BV101" s="83" t="str">
        <f>+IF($R$25="","",CONCATENATE($G$25,"/",$H$25,"/",$I$25))</f>
        <v/>
      </c>
      <c r="BW101" s="83" t="str">
        <f>+IF($R$25="","",$R$25)</f>
        <v/>
      </c>
      <c r="BX101" s="83" t="str">
        <f>+IF($R$25="","",$S$25)</f>
        <v/>
      </c>
      <c r="BY101" s="83" t="str">
        <f>+IF($R$25="","",$T$25)</f>
        <v/>
      </c>
      <c r="BZ101" t="s">
        <v>119</v>
      </c>
    </row>
    <row r="102" spans="1:78" ht="24" customHeight="1" x14ac:dyDescent="0.15">
      <c r="A102" s="117">
        <v>93</v>
      </c>
      <c r="B102" s="37"/>
      <c r="C102" s="38"/>
      <c r="D102" s="37"/>
      <c r="E102" s="38"/>
      <c r="F102" s="118"/>
      <c r="G102" s="40"/>
      <c r="H102" s="41"/>
      <c r="I102" s="42"/>
      <c r="J102" s="17" t="str">
        <f t="shared" si="12"/>
        <v/>
      </c>
      <c r="K102" s="119"/>
      <c r="L102" s="129"/>
      <c r="M102" s="119"/>
      <c r="N102" s="130"/>
      <c r="O102" s="119"/>
      <c r="P102" s="120"/>
      <c r="Q102" s="121"/>
      <c r="R102" s="119"/>
      <c r="S102" s="120"/>
      <c r="T102" s="121"/>
      <c r="U102" s="122"/>
      <c r="V102" s="123"/>
      <c r="W102" s="124"/>
      <c r="X102" s="122"/>
      <c r="Y102" s="123"/>
      <c r="Z102" s="124"/>
      <c r="AA102" s="122"/>
      <c r="AB102" s="123"/>
      <c r="AC102" s="125"/>
      <c r="AD102" s="122"/>
      <c r="AE102" s="123"/>
      <c r="AF102" s="125"/>
      <c r="AG102" s="18" t="str">
        <f t="shared" si="13"/>
        <v/>
      </c>
      <c r="AH102" s="18"/>
      <c r="AI102" s="18"/>
      <c r="AJ102" s="18"/>
      <c r="AK102" s="18"/>
      <c r="AL102" s="18"/>
      <c r="AM102" s="18"/>
      <c r="AN102" s="18"/>
      <c r="AO102" s="18"/>
      <c r="AP102" s="18"/>
      <c r="AQ102" s="18"/>
      <c r="AR102" s="18"/>
      <c r="AS102" s="18"/>
      <c r="AT102" s="18"/>
      <c r="AU102" s="18"/>
      <c r="AV102" s="18"/>
      <c r="AW102" s="18"/>
      <c r="AX102" s="18"/>
      <c r="AY102" s="18">
        <f t="shared" si="14"/>
        <v>0</v>
      </c>
      <c r="BN102" s="133">
        <f t="shared" si="17"/>
        <v>96</v>
      </c>
      <c r="BO102" s="33">
        <f t="shared" si="18"/>
        <v>5</v>
      </c>
      <c r="BP102" s="135" t="str">
        <f t="shared" si="18"/>
        <v>中・高</v>
      </c>
      <c r="BQ102" s="83" t="str">
        <f>+IF(BS102="","",MAX(BQ$9:BQ101)+1)</f>
        <v/>
      </c>
      <c r="BR102" s="83">
        <f t="shared" si="15"/>
        <v>16</v>
      </c>
      <c r="BS102" s="83" t="str">
        <f>+IF($U$25="","",CONCATENATE($B$25,"　",$C$25))</f>
        <v/>
      </c>
      <c r="BT102" s="83" t="str">
        <f>+IF($U$25="","",CONCATENATE($D$25," ",$E$25))</f>
        <v/>
      </c>
      <c r="BU102" s="83" t="str">
        <f>+IF($U$25="","",RIGHT($F$25,1))</f>
        <v/>
      </c>
      <c r="BV102" s="83" t="str">
        <f>+IF($U$25="","",CONCATENATE($G$25,"/",$H$25,"/",$I$25))</f>
        <v/>
      </c>
      <c r="BW102" s="83" t="str">
        <f>+IF($U$25="","",$U$25)</f>
        <v/>
      </c>
      <c r="BX102" s="83" t="str">
        <f>+IF($U$25="","",$V$25)</f>
        <v/>
      </c>
      <c r="BY102" s="83" t="str">
        <f>+IF($U$25="","",$W$25)</f>
        <v/>
      </c>
      <c r="BZ102" t="s">
        <v>119</v>
      </c>
    </row>
    <row r="103" spans="1:78" ht="24" customHeight="1" x14ac:dyDescent="0.15">
      <c r="A103" s="117">
        <v>94</v>
      </c>
      <c r="B103" s="37"/>
      <c r="C103" s="38"/>
      <c r="D103" s="37"/>
      <c r="E103" s="38"/>
      <c r="F103" s="118"/>
      <c r="G103" s="40"/>
      <c r="H103" s="41"/>
      <c r="I103" s="42"/>
      <c r="J103" s="17" t="str">
        <f t="shared" si="12"/>
        <v/>
      </c>
      <c r="K103" s="119"/>
      <c r="L103" s="129"/>
      <c r="M103" s="119"/>
      <c r="N103" s="130"/>
      <c r="O103" s="119"/>
      <c r="P103" s="120"/>
      <c r="Q103" s="121"/>
      <c r="R103" s="119"/>
      <c r="S103" s="120"/>
      <c r="T103" s="121"/>
      <c r="U103" s="122"/>
      <c r="V103" s="123"/>
      <c r="W103" s="124"/>
      <c r="X103" s="122"/>
      <c r="Y103" s="123"/>
      <c r="Z103" s="124"/>
      <c r="AA103" s="122"/>
      <c r="AB103" s="123"/>
      <c r="AC103" s="125"/>
      <c r="AD103" s="122"/>
      <c r="AE103" s="123"/>
      <c r="AF103" s="125"/>
      <c r="AG103" s="18" t="str">
        <f t="shared" si="13"/>
        <v/>
      </c>
      <c r="AH103" s="18"/>
      <c r="AI103" s="18"/>
      <c r="AJ103" s="18"/>
      <c r="AK103" s="18"/>
      <c r="AL103" s="18"/>
      <c r="AM103" s="18"/>
      <c r="AN103" s="18"/>
      <c r="AO103" s="18"/>
      <c r="AP103" s="18"/>
      <c r="AQ103" s="18"/>
      <c r="AR103" s="18"/>
      <c r="AS103" s="18"/>
      <c r="AT103" s="18"/>
      <c r="AU103" s="18"/>
      <c r="AV103" s="18"/>
      <c r="AW103" s="18"/>
      <c r="AX103" s="18"/>
      <c r="AY103" s="18">
        <f t="shared" si="14"/>
        <v>0</v>
      </c>
      <c r="BN103" s="133">
        <f t="shared" si="17"/>
        <v>97</v>
      </c>
      <c r="BO103" s="33">
        <f t="shared" si="18"/>
        <v>5</v>
      </c>
      <c r="BP103" s="135" t="str">
        <f t="shared" si="18"/>
        <v>中・高</v>
      </c>
      <c r="BQ103" s="83" t="str">
        <f>+IF(BS103="","",MAX(BQ$9:BQ102)+1)</f>
        <v/>
      </c>
      <c r="BR103" s="83">
        <f t="shared" si="15"/>
        <v>16</v>
      </c>
      <c r="BS103" s="83" t="str">
        <f>+IF($X$25="","",CONCATENATE($B$25,"　",$C$25))</f>
        <v/>
      </c>
      <c r="BT103" s="83" t="str">
        <f>+IF($X$25="","",CONCATENATE($D$25," ",$E$25))</f>
        <v/>
      </c>
      <c r="BU103" s="83" t="str">
        <f>+IF($X$25="","",RIGHT($F$25,1))</f>
        <v/>
      </c>
      <c r="BV103" s="83" t="str">
        <f>+IF($X$25="","",CONCATENATE($G$25,"/",$H$25,"/",$I$25))</f>
        <v/>
      </c>
      <c r="BW103" s="83" t="str">
        <f>+IF($X$25="","",$X$25)</f>
        <v/>
      </c>
      <c r="BX103" s="83" t="str">
        <f>+IF($X$25="","",$Y$25)</f>
        <v/>
      </c>
      <c r="BY103" s="83" t="str">
        <f>+IF($X$25="","",$Z$25)</f>
        <v/>
      </c>
      <c r="BZ103" t="s">
        <v>119</v>
      </c>
    </row>
    <row r="104" spans="1:78" ht="24" customHeight="1" x14ac:dyDescent="0.15">
      <c r="A104" s="117">
        <v>95</v>
      </c>
      <c r="B104" s="37"/>
      <c r="C104" s="38"/>
      <c r="D104" s="37"/>
      <c r="E104" s="38"/>
      <c r="F104" s="118"/>
      <c r="G104" s="40"/>
      <c r="H104" s="41"/>
      <c r="I104" s="42"/>
      <c r="J104" s="17" t="str">
        <f t="shared" si="12"/>
        <v/>
      </c>
      <c r="K104" s="119"/>
      <c r="L104" s="129"/>
      <c r="M104" s="119"/>
      <c r="N104" s="130"/>
      <c r="O104" s="119"/>
      <c r="P104" s="120"/>
      <c r="Q104" s="121"/>
      <c r="R104" s="119"/>
      <c r="S104" s="120"/>
      <c r="T104" s="121"/>
      <c r="U104" s="122"/>
      <c r="V104" s="123"/>
      <c r="W104" s="124"/>
      <c r="X104" s="122"/>
      <c r="Y104" s="123"/>
      <c r="Z104" s="124"/>
      <c r="AA104" s="122"/>
      <c r="AB104" s="123"/>
      <c r="AC104" s="125"/>
      <c r="AD104" s="122"/>
      <c r="AE104" s="123"/>
      <c r="AF104" s="125"/>
      <c r="AG104" s="18" t="str">
        <f t="shared" si="13"/>
        <v/>
      </c>
      <c r="AH104" s="18"/>
      <c r="AI104" s="18"/>
      <c r="AJ104" s="18"/>
      <c r="AK104" s="18"/>
      <c r="AL104" s="18"/>
      <c r="AM104" s="18"/>
      <c r="AN104" s="18"/>
      <c r="AO104" s="18"/>
      <c r="AP104" s="18"/>
      <c r="AQ104" s="18"/>
      <c r="AR104" s="18"/>
      <c r="AS104" s="18"/>
      <c r="AT104" s="18"/>
      <c r="AU104" s="18"/>
      <c r="AV104" s="18"/>
      <c r="AW104" s="18"/>
      <c r="AX104" s="18"/>
      <c r="AY104" s="18">
        <f t="shared" si="14"/>
        <v>0</v>
      </c>
      <c r="BN104" s="133">
        <f t="shared" si="17"/>
        <v>98</v>
      </c>
      <c r="BO104" s="33">
        <f t="shared" si="18"/>
        <v>5</v>
      </c>
      <c r="BP104" s="135" t="str">
        <f t="shared" si="18"/>
        <v>中・高</v>
      </c>
      <c r="BQ104" s="83" t="str">
        <f>+IF(BS104="","",MAX(BQ$9:BQ103)+1)</f>
        <v/>
      </c>
      <c r="BR104" s="83">
        <f t="shared" si="15"/>
        <v>16</v>
      </c>
      <c r="BS104" s="83" t="str">
        <f>+IF($AA$25="","",CONCATENATE($B$25,"　",$C$25))</f>
        <v/>
      </c>
      <c r="BT104" s="83" t="str">
        <f>+IF($AA$25="","",CONCATENATE($D$25," ",$E$25))</f>
        <v/>
      </c>
      <c r="BU104" s="83" t="str">
        <f>+IF($AA$25="","",RIGHT($F$25,1))</f>
        <v/>
      </c>
      <c r="BV104" s="83" t="str">
        <f>+IF($AA$25="","",CONCATENATE($G$25,"/",$H$25,"/",$I$25))</f>
        <v/>
      </c>
      <c r="BW104" s="83" t="str">
        <f>+IF($AA$25="","",$AA$25)</f>
        <v/>
      </c>
      <c r="BX104" s="83" t="str">
        <f>+IF($AA$25="","",$AB$25)</f>
        <v/>
      </c>
      <c r="BY104" s="83" t="str">
        <f>+IF($AA$25="","",$AC$25)</f>
        <v/>
      </c>
      <c r="BZ104" t="s">
        <v>119</v>
      </c>
    </row>
    <row r="105" spans="1:78" ht="24" customHeight="1" x14ac:dyDescent="0.15">
      <c r="A105" s="117">
        <v>96</v>
      </c>
      <c r="B105" s="37"/>
      <c r="C105" s="38"/>
      <c r="D105" s="37"/>
      <c r="E105" s="38"/>
      <c r="F105" s="118"/>
      <c r="G105" s="40"/>
      <c r="H105" s="41"/>
      <c r="I105" s="42"/>
      <c r="J105" s="17" t="str">
        <f t="shared" ref="J105:J109" si="19">+IF(G105="","",DATEDIF(VALUE(CONCATENATE(G105,"/",H105,"/",I105)),$BH$4,"Y"))</f>
        <v/>
      </c>
      <c r="K105" s="119"/>
      <c r="L105" s="129"/>
      <c r="M105" s="119"/>
      <c r="N105" s="130"/>
      <c r="O105" s="119"/>
      <c r="P105" s="120"/>
      <c r="Q105" s="121"/>
      <c r="R105" s="119"/>
      <c r="S105" s="120"/>
      <c r="T105" s="121"/>
      <c r="U105" s="122"/>
      <c r="V105" s="123"/>
      <c r="W105" s="124"/>
      <c r="X105" s="122"/>
      <c r="Y105" s="123"/>
      <c r="Z105" s="124"/>
      <c r="AA105" s="122"/>
      <c r="AB105" s="123"/>
      <c r="AC105" s="125"/>
      <c r="AD105" s="122"/>
      <c r="AE105" s="123"/>
      <c r="AF105" s="125"/>
      <c r="AG105" s="18" t="str">
        <f t="shared" si="13"/>
        <v/>
      </c>
      <c r="AH105" s="18"/>
      <c r="AI105" s="18"/>
      <c r="AJ105" s="18"/>
      <c r="AK105" s="18"/>
      <c r="AL105" s="18"/>
      <c r="AM105" s="18"/>
      <c r="AN105" s="18"/>
      <c r="AO105" s="18"/>
      <c r="AP105" s="18"/>
      <c r="AQ105" s="18"/>
      <c r="AR105" s="18"/>
      <c r="AS105" s="18"/>
      <c r="AT105" s="18"/>
      <c r="AU105" s="18"/>
      <c r="AV105" s="18"/>
      <c r="AW105" s="18"/>
      <c r="AX105" s="18"/>
      <c r="AY105" s="18">
        <f t="shared" si="14"/>
        <v>0</v>
      </c>
      <c r="BN105" s="133">
        <f t="shared" si="17"/>
        <v>99</v>
      </c>
      <c r="BO105" s="33">
        <f t="shared" si="18"/>
        <v>5</v>
      </c>
      <c r="BP105" s="135" t="str">
        <f t="shared" si="18"/>
        <v>中・高</v>
      </c>
      <c r="BQ105" s="83" t="str">
        <f>+IF(BS105="","",MAX(BQ$9:BQ104)+1)</f>
        <v/>
      </c>
      <c r="BR105" s="83">
        <f t="shared" si="15"/>
        <v>16</v>
      </c>
      <c r="BS105" s="83" t="str">
        <f>+IF($AD$25="","",CONCATENATE($B$25,"　",$C$25))</f>
        <v/>
      </c>
      <c r="BT105" s="83" t="str">
        <f>+IF($AD$25="","",CONCATENATE($D$25," ",$E$25))</f>
        <v/>
      </c>
      <c r="BU105" s="83" t="str">
        <f>+IF($AD$25="","",RIGHT($F$25,1))</f>
        <v/>
      </c>
      <c r="BV105" s="83" t="str">
        <f>+IF($AD$25="","",CONCATENATE($G$25,"/",$H$25,"/",$I$25))</f>
        <v/>
      </c>
      <c r="BW105" s="83" t="str">
        <f>+IF($AD$25="","",$AD$25)</f>
        <v/>
      </c>
      <c r="BX105" s="83" t="str">
        <f>+IF($AD$25="","",$AE$25)</f>
        <v/>
      </c>
      <c r="BY105" s="83" t="str">
        <f>+IF($AD$25="","",$AF$25)</f>
        <v/>
      </c>
      <c r="BZ105" t="s">
        <v>119</v>
      </c>
    </row>
    <row r="106" spans="1:78" ht="24" customHeight="1" x14ac:dyDescent="0.15">
      <c r="A106" s="117">
        <v>97</v>
      </c>
      <c r="B106" s="37"/>
      <c r="C106" s="38"/>
      <c r="D106" s="37"/>
      <c r="E106" s="38"/>
      <c r="F106" s="118"/>
      <c r="G106" s="40"/>
      <c r="H106" s="41"/>
      <c r="I106" s="42"/>
      <c r="J106" s="17" t="str">
        <f t="shared" si="19"/>
        <v/>
      </c>
      <c r="K106" s="119"/>
      <c r="L106" s="129"/>
      <c r="M106" s="119"/>
      <c r="N106" s="130"/>
      <c r="O106" s="119"/>
      <c r="P106" s="120"/>
      <c r="Q106" s="121"/>
      <c r="R106" s="119"/>
      <c r="S106" s="120"/>
      <c r="T106" s="121"/>
      <c r="U106" s="122"/>
      <c r="V106" s="123"/>
      <c r="W106" s="124"/>
      <c r="X106" s="122"/>
      <c r="Y106" s="123"/>
      <c r="Z106" s="124"/>
      <c r="AA106" s="122"/>
      <c r="AB106" s="123"/>
      <c r="AC106" s="125"/>
      <c r="AD106" s="122"/>
      <c r="AE106" s="123"/>
      <c r="AF106" s="125"/>
      <c r="AG106" s="18" t="str">
        <f t="shared" si="13"/>
        <v/>
      </c>
      <c r="AH106" s="18"/>
      <c r="AI106" s="18"/>
      <c r="AJ106" s="18"/>
      <c r="AK106" s="18"/>
      <c r="AL106" s="18"/>
      <c r="AM106" s="18"/>
      <c r="AN106" s="18"/>
      <c r="AO106" s="18"/>
      <c r="AP106" s="18"/>
      <c r="AQ106" s="18"/>
      <c r="AR106" s="18"/>
      <c r="AS106" s="18"/>
      <c r="AT106" s="18"/>
      <c r="AU106" s="18"/>
      <c r="AV106" s="18"/>
      <c r="AW106" s="18"/>
      <c r="AX106" s="18"/>
      <c r="AY106" s="18">
        <f t="shared" si="14"/>
        <v>0</v>
      </c>
      <c r="BN106" s="133">
        <f t="shared" si="17"/>
        <v>100</v>
      </c>
      <c r="BO106" s="33">
        <f t="shared" si="18"/>
        <v>5</v>
      </c>
      <c r="BP106" s="135" t="str">
        <f t="shared" si="18"/>
        <v>中・高</v>
      </c>
      <c r="BQ106" s="83" t="str">
        <f>+IF(BS106="","",MAX(BQ$9:BQ105)+1)</f>
        <v/>
      </c>
      <c r="BR106" s="83">
        <f t="shared" si="15"/>
        <v>17</v>
      </c>
      <c r="BS106" s="83" t="str">
        <f>+IF($O$26="","",CONCATENATE($B$26,"　",$C$26))</f>
        <v/>
      </c>
      <c r="BT106" s="83" t="str">
        <f>+IF($O$26="","",CONCATENATE($D$26," ",$E$26))</f>
        <v/>
      </c>
      <c r="BU106" s="83" t="str">
        <f>+IF($O$26="","",RIGHT($F$26,1))</f>
        <v/>
      </c>
      <c r="BV106" s="83" t="str">
        <f>+IF($O$26="","",CONCATENATE($G$26,"/",$H$26,"/",$I$26))</f>
        <v/>
      </c>
      <c r="BW106" s="83" t="str">
        <f>+IF($O$26="","",$O$26)</f>
        <v/>
      </c>
      <c r="BX106" s="83" t="str">
        <f>+IF($O$26="","",$P$26)</f>
        <v/>
      </c>
      <c r="BY106" s="83" t="str">
        <f>+IF($O$26="","",$Q$26)</f>
        <v/>
      </c>
      <c r="BZ106" t="s">
        <v>119</v>
      </c>
    </row>
    <row r="107" spans="1:78" ht="24" customHeight="1" x14ac:dyDescent="0.15">
      <c r="A107" s="117">
        <v>98</v>
      </c>
      <c r="B107" s="37"/>
      <c r="C107" s="38"/>
      <c r="D107" s="37"/>
      <c r="E107" s="38"/>
      <c r="F107" s="118"/>
      <c r="G107" s="40"/>
      <c r="H107" s="41"/>
      <c r="I107" s="42"/>
      <c r="J107" s="17" t="str">
        <f t="shared" si="19"/>
        <v/>
      </c>
      <c r="K107" s="119"/>
      <c r="L107" s="129"/>
      <c r="M107" s="119"/>
      <c r="N107" s="130"/>
      <c r="O107" s="119"/>
      <c r="P107" s="120"/>
      <c r="Q107" s="121"/>
      <c r="R107" s="119"/>
      <c r="S107" s="120"/>
      <c r="T107" s="121"/>
      <c r="U107" s="122"/>
      <c r="V107" s="123"/>
      <c r="W107" s="124"/>
      <c r="X107" s="122"/>
      <c r="Y107" s="123"/>
      <c r="Z107" s="124"/>
      <c r="AA107" s="122"/>
      <c r="AB107" s="123"/>
      <c r="AC107" s="125"/>
      <c r="AD107" s="122"/>
      <c r="AE107" s="123"/>
      <c r="AF107" s="125"/>
      <c r="AG107" s="18" t="str">
        <f t="shared" si="13"/>
        <v/>
      </c>
      <c r="AH107" s="18"/>
      <c r="AI107" s="18"/>
      <c r="AJ107" s="18"/>
      <c r="AK107" s="18"/>
      <c r="AL107" s="18"/>
      <c r="AM107" s="18"/>
      <c r="AN107" s="18"/>
      <c r="AO107" s="18"/>
      <c r="AP107" s="18"/>
      <c r="AQ107" s="18"/>
      <c r="AR107" s="18"/>
      <c r="AS107" s="18"/>
      <c r="AT107" s="18"/>
      <c r="AU107" s="18"/>
      <c r="AV107" s="18"/>
      <c r="AW107" s="18"/>
      <c r="AX107" s="18"/>
      <c r="AY107" s="18">
        <f t="shared" si="14"/>
        <v>0</v>
      </c>
      <c r="BN107" s="133">
        <f t="shared" si="17"/>
        <v>101</v>
      </c>
      <c r="BO107" s="33">
        <f t="shared" si="18"/>
        <v>5</v>
      </c>
      <c r="BP107" s="135" t="str">
        <f t="shared" si="18"/>
        <v>中・高</v>
      </c>
      <c r="BQ107" s="83" t="str">
        <f>+IF(BS107="","",MAX(BQ$9:BQ106)+1)</f>
        <v/>
      </c>
      <c r="BR107" s="83">
        <f t="shared" si="15"/>
        <v>17</v>
      </c>
      <c r="BS107" s="83" t="str">
        <f>+IF($R$26="","",CONCATENATE($B$26,"　",$C$26))</f>
        <v/>
      </c>
      <c r="BT107" s="83" t="str">
        <f>+IF($R$26="","",CONCATENATE($D$26," ",$E$26))</f>
        <v/>
      </c>
      <c r="BU107" s="83" t="str">
        <f>+IF($R$26="","",RIGHT($F$26,1))</f>
        <v/>
      </c>
      <c r="BV107" s="83" t="str">
        <f>+IF($R$26="","",CONCATENATE($G$26,"/",$H$26,"/",$I$26))</f>
        <v/>
      </c>
      <c r="BW107" s="83" t="str">
        <f>+IF($R$26="","",$R$26)</f>
        <v/>
      </c>
      <c r="BX107" s="83" t="str">
        <f>+IF($R$26="","",$S$26)</f>
        <v/>
      </c>
      <c r="BY107" s="83" t="str">
        <f>+IF($R$26="","",$T$26)</f>
        <v/>
      </c>
      <c r="BZ107" t="s">
        <v>119</v>
      </c>
    </row>
    <row r="108" spans="1:78" ht="24" customHeight="1" x14ac:dyDescent="0.15">
      <c r="A108" s="117">
        <v>99</v>
      </c>
      <c r="B108" s="37"/>
      <c r="C108" s="38"/>
      <c r="D108" s="37"/>
      <c r="E108" s="38"/>
      <c r="F108" s="118"/>
      <c r="G108" s="40"/>
      <c r="H108" s="41"/>
      <c r="I108" s="42"/>
      <c r="J108" s="17" t="str">
        <f t="shared" si="19"/>
        <v/>
      </c>
      <c r="K108" s="119"/>
      <c r="L108" s="129"/>
      <c r="M108" s="119"/>
      <c r="N108" s="130"/>
      <c r="O108" s="119"/>
      <c r="P108" s="120"/>
      <c r="Q108" s="121"/>
      <c r="R108" s="119"/>
      <c r="S108" s="120"/>
      <c r="T108" s="121"/>
      <c r="U108" s="122"/>
      <c r="V108" s="123"/>
      <c r="W108" s="124"/>
      <c r="X108" s="122"/>
      <c r="Y108" s="123"/>
      <c r="Z108" s="124"/>
      <c r="AA108" s="122"/>
      <c r="AB108" s="123"/>
      <c r="AC108" s="125"/>
      <c r="AD108" s="122"/>
      <c r="AE108" s="123"/>
      <c r="AF108" s="125"/>
      <c r="AG108" s="18" t="str">
        <f t="shared" si="13"/>
        <v/>
      </c>
      <c r="AH108" s="18"/>
      <c r="AI108" s="18"/>
      <c r="AJ108" s="18"/>
      <c r="AK108" s="18"/>
      <c r="AL108" s="18"/>
      <c r="AM108" s="18"/>
      <c r="AN108" s="18"/>
      <c r="AO108" s="18"/>
      <c r="AP108" s="18"/>
      <c r="AQ108" s="18"/>
      <c r="AR108" s="18"/>
      <c r="AS108" s="18"/>
      <c r="AT108" s="18"/>
      <c r="AU108" s="18"/>
      <c r="AV108" s="18"/>
      <c r="AW108" s="18"/>
      <c r="AX108" s="18"/>
      <c r="AY108" s="18">
        <f t="shared" si="14"/>
        <v>0</v>
      </c>
      <c r="BN108" s="143">
        <f t="shared" si="17"/>
        <v>102</v>
      </c>
      <c r="BO108" s="34">
        <f t="shared" si="18"/>
        <v>5</v>
      </c>
      <c r="BP108" s="144" t="str">
        <f t="shared" si="18"/>
        <v>中・高</v>
      </c>
      <c r="BQ108" s="83" t="str">
        <f>+IF(BS108="","",MAX(BQ$9:BQ107)+1)</f>
        <v/>
      </c>
      <c r="BR108" s="83">
        <f t="shared" si="15"/>
        <v>17</v>
      </c>
      <c r="BS108" s="83" t="str">
        <f>+IF($U$26="","",CONCATENATE($B$26,"　",$C$26))</f>
        <v/>
      </c>
      <c r="BT108" s="83" t="str">
        <f>+IF($U$26="","",CONCATENATE($D$26," ",$E$26))</f>
        <v/>
      </c>
      <c r="BU108" s="83" t="str">
        <f>+IF($U$26="","",RIGHT($F$26,1))</f>
        <v/>
      </c>
      <c r="BV108" s="83" t="str">
        <f>+IF($U$26="","",CONCATENATE($G$26,"/",$H$26,"/",$I$26))</f>
        <v/>
      </c>
      <c r="BW108" s="83" t="str">
        <f>+IF($U$26="","",$U$26)</f>
        <v/>
      </c>
      <c r="BX108" s="83" t="str">
        <f>+IF($U$26="","",$V$26)</f>
        <v/>
      </c>
      <c r="BY108" s="83" t="str">
        <f>+IF($U$26="","",$W$26)</f>
        <v/>
      </c>
      <c r="BZ108" t="s">
        <v>119</v>
      </c>
    </row>
    <row r="109" spans="1:78" ht="24" customHeight="1" x14ac:dyDescent="0.15">
      <c r="A109" s="117">
        <v>100</v>
      </c>
      <c r="B109" s="37"/>
      <c r="C109" s="38"/>
      <c r="D109" s="37"/>
      <c r="E109" s="38"/>
      <c r="F109" s="118"/>
      <c r="G109" s="40"/>
      <c r="H109" s="41"/>
      <c r="I109" s="42"/>
      <c r="J109" s="17" t="str">
        <f t="shared" si="19"/>
        <v/>
      </c>
      <c r="K109" s="119"/>
      <c r="L109" s="129"/>
      <c r="M109" s="119"/>
      <c r="N109" s="130"/>
      <c r="O109" s="119"/>
      <c r="P109" s="120"/>
      <c r="Q109" s="121"/>
      <c r="R109" s="119"/>
      <c r="S109" s="120"/>
      <c r="T109" s="121"/>
      <c r="U109" s="122"/>
      <c r="V109" s="123"/>
      <c r="W109" s="124"/>
      <c r="X109" s="122"/>
      <c r="Y109" s="123"/>
      <c r="Z109" s="124"/>
      <c r="AA109" s="122"/>
      <c r="AB109" s="123"/>
      <c r="AC109" s="125"/>
      <c r="AD109" s="122"/>
      <c r="AE109" s="123"/>
      <c r="AF109" s="125"/>
      <c r="AG109" s="18" t="str">
        <f t="shared" si="13"/>
        <v/>
      </c>
      <c r="AH109" s="18"/>
      <c r="AI109" s="18"/>
      <c r="AJ109" s="18"/>
      <c r="AK109" s="18"/>
      <c r="AL109" s="18"/>
      <c r="AM109" s="18"/>
      <c r="AN109" s="18"/>
      <c r="AO109" s="18"/>
      <c r="AP109" s="18"/>
      <c r="AQ109" s="18"/>
      <c r="AR109" s="18"/>
      <c r="AS109" s="18"/>
      <c r="AT109" s="18"/>
      <c r="AU109" s="18"/>
      <c r="AV109" s="18"/>
      <c r="AW109" s="18"/>
      <c r="AX109" s="18"/>
      <c r="AY109" s="18">
        <f t="shared" si="14"/>
        <v>0</v>
      </c>
      <c r="BQ109" s="83" t="str">
        <f>+IF(BS109="","",MAX(BQ$9:BQ108)+1)</f>
        <v/>
      </c>
      <c r="BR109" s="83">
        <f t="shared" si="15"/>
        <v>17</v>
      </c>
      <c r="BS109" s="83" t="str">
        <f>+IF($X$26="","",CONCATENATE($B$26,"　",$C$26))</f>
        <v/>
      </c>
      <c r="BT109" s="83" t="str">
        <f>+IF($X$26="","",CONCATENATE($D$26," ",$E$26))</f>
        <v/>
      </c>
      <c r="BU109" s="83" t="str">
        <f>+IF($X$26="","",RIGHT($F$26,1))</f>
        <v/>
      </c>
      <c r="BV109" s="83" t="str">
        <f>+IF($X$26="","",CONCATENATE($G$26,"/",$H$26,"/",$I$26))</f>
        <v/>
      </c>
      <c r="BW109" s="83" t="str">
        <f>+IF($X$26="","",$X$26)</f>
        <v/>
      </c>
      <c r="BX109" s="83" t="str">
        <f>+IF($X$26="","",$Y$26)</f>
        <v/>
      </c>
      <c r="BY109" s="83" t="str">
        <f>+IF($X$26="","",$Z$26)</f>
        <v/>
      </c>
      <c r="BZ109" t="s">
        <v>119</v>
      </c>
    </row>
    <row r="110" spans="1:78" x14ac:dyDescent="0.15">
      <c r="BQ110" s="83" t="str">
        <f>+IF(BS110="","",MAX(BQ$9:BQ109)+1)</f>
        <v/>
      </c>
      <c r="BR110" s="83">
        <f t="shared" si="15"/>
        <v>17</v>
      </c>
      <c r="BS110" s="83" t="str">
        <f>+IF($AA$26="","",CONCATENATE($B$26,"　",$C$26))</f>
        <v/>
      </c>
      <c r="BT110" s="83" t="str">
        <f>+IF($AA$26="","",CONCATENATE($D$26," ",$E$26))</f>
        <v/>
      </c>
      <c r="BU110" s="83" t="str">
        <f>+IF($AA$26="","",RIGHT($F$26,1))</f>
        <v/>
      </c>
      <c r="BV110" s="83" t="str">
        <f>+IF($AA$26="","",CONCATENATE($G$26,"/",$H$26,"/",$I$26))</f>
        <v/>
      </c>
      <c r="BW110" s="83" t="str">
        <f>+IF($AA$26="","",$AA$26)</f>
        <v/>
      </c>
      <c r="BX110" s="83" t="str">
        <f>+IF($AA$26="","",$AB$26)</f>
        <v/>
      </c>
      <c r="BY110" s="83" t="str">
        <f>+IF($AA$26="","",$AC$26)</f>
        <v/>
      </c>
      <c r="BZ110" t="s">
        <v>119</v>
      </c>
    </row>
    <row r="111" spans="1:78" x14ac:dyDescent="0.15">
      <c r="BQ111" s="83" t="str">
        <f>+IF(BS111="","",MAX(BQ$9:BQ110)+1)</f>
        <v/>
      </c>
      <c r="BR111" s="83">
        <f t="shared" si="15"/>
        <v>17</v>
      </c>
      <c r="BS111" s="83" t="str">
        <f>+IF($AD$26="","",CONCATENATE($B$26,"　",$C$26))</f>
        <v/>
      </c>
      <c r="BT111" s="83" t="str">
        <f>+IF($AD$26="","",CONCATENATE($D$26," ",$E$26))</f>
        <v/>
      </c>
      <c r="BU111" s="83" t="str">
        <f>+IF($AD$26="","",RIGHT($F$26,1))</f>
        <v/>
      </c>
      <c r="BV111" s="83" t="str">
        <f>+IF($AD$26="","",CONCATENATE($G$26,"/",$H$26,"/",$I$26))</f>
        <v/>
      </c>
      <c r="BW111" s="83" t="str">
        <f>+IF($AD$26="","",$AD$26)</f>
        <v/>
      </c>
      <c r="BX111" s="83" t="str">
        <f>+IF($AD$26="","",$AE$26)</f>
        <v/>
      </c>
      <c r="BY111" s="83" t="str">
        <f>+IF($AD$26="","",$AF$26)</f>
        <v/>
      </c>
      <c r="BZ111" t="s">
        <v>119</v>
      </c>
    </row>
    <row r="112" spans="1:78" x14ac:dyDescent="0.15">
      <c r="BQ112" s="83" t="str">
        <f>+IF(BS112="","",MAX(BQ$9:BQ111)+1)</f>
        <v/>
      </c>
      <c r="BR112" s="83">
        <f t="shared" si="15"/>
        <v>18</v>
      </c>
      <c r="BS112" s="83" t="str">
        <f>+IF($O$27="","",CONCATENATE($B$27,"　",$C$27))</f>
        <v/>
      </c>
      <c r="BT112" s="83" t="str">
        <f>+IF($O$27="","",CONCATENATE($D$27," ",$E$27))</f>
        <v/>
      </c>
      <c r="BU112" s="83" t="str">
        <f>+IF($O$27="","",RIGHT($F$27,1))</f>
        <v/>
      </c>
      <c r="BV112" s="83" t="str">
        <f>+IF($O$27="","",CONCATENATE($G$27,"/",$H$27,"/",$I$27))</f>
        <v/>
      </c>
      <c r="BW112" s="83" t="str">
        <f>+IF($O$27="","",$O$27)</f>
        <v/>
      </c>
      <c r="BX112" s="83" t="str">
        <f>+IF($O$27="","",$P$27)</f>
        <v/>
      </c>
      <c r="BY112" s="83" t="str">
        <f>+IF($O$27="","",$Q$27)</f>
        <v/>
      </c>
      <c r="BZ112" t="s">
        <v>119</v>
      </c>
    </row>
    <row r="113" spans="69:78" x14ac:dyDescent="0.15">
      <c r="BQ113" s="83" t="str">
        <f>+IF(BS113="","",MAX(BQ$9:BQ112)+1)</f>
        <v/>
      </c>
      <c r="BR113" s="83">
        <f t="shared" si="15"/>
        <v>18</v>
      </c>
      <c r="BS113" s="83" t="str">
        <f>+IF($R$27="","",CONCATENATE($B$27,"　",$C$27))</f>
        <v/>
      </c>
      <c r="BT113" s="83" t="str">
        <f>+IF($R$27="","",CONCATENATE($D$27," ",$E$27))</f>
        <v/>
      </c>
      <c r="BU113" s="83" t="str">
        <f>+IF($R$27="","",RIGHT($F$27,1))</f>
        <v/>
      </c>
      <c r="BV113" s="83" t="str">
        <f>+IF($R$27="","",CONCATENATE($G$27,"/",$H$27,"/",$I$27))</f>
        <v/>
      </c>
      <c r="BW113" s="83" t="str">
        <f>+IF($R$27="","",$R$27)</f>
        <v/>
      </c>
      <c r="BX113" s="83" t="str">
        <f>+IF($R$27="","",$S$27)</f>
        <v/>
      </c>
      <c r="BY113" s="83" t="str">
        <f>+IF($R$27="","",$T$27)</f>
        <v/>
      </c>
      <c r="BZ113" t="s">
        <v>119</v>
      </c>
    </row>
    <row r="114" spans="69:78" x14ac:dyDescent="0.15">
      <c r="BQ114" s="83" t="str">
        <f>+IF(BS114="","",MAX(BQ$9:BQ113)+1)</f>
        <v/>
      </c>
      <c r="BR114" s="83">
        <f t="shared" si="15"/>
        <v>18</v>
      </c>
      <c r="BS114" s="83" t="str">
        <f>+IF($U$27="","",CONCATENATE($B$27,"　",$C$27))</f>
        <v/>
      </c>
      <c r="BT114" s="83" t="str">
        <f>+IF($U$27="","",CONCATENATE($D$27," ",$E$27))</f>
        <v/>
      </c>
      <c r="BU114" s="83" t="str">
        <f>+IF($U$27="","",RIGHT($F$27,1))</f>
        <v/>
      </c>
      <c r="BV114" s="83" t="str">
        <f>+IF($U$27="","",CONCATENATE($G$27,"/",$H$27,"/",$I$27))</f>
        <v/>
      </c>
      <c r="BW114" s="83" t="str">
        <f>+IF($U$27="","",$U$27)</f>
        <v/>
      </c>
      <c r="BX114" s="83" t="str">
        <f>+IF($U$27="","",$V$27)</f>
        <v/>
      </c>
      <c r="BY114" s="83" t="str">
        <f>+IF($U$27="","",$W$27)</f>
        <v/>
      </c>
      <c r="BZ114" t="s">
        <v>119</v>
      </c>
    </row>
    <row r="115" spans="69:78" x14ac:dyDescent="0.15">
      <c r="BQ115" s="83" t="str">
        <f>+IF(BS115="","",MAX(BQ$9:BQ114)+1)</f>
        <v/>
      </c>
      <c r="BR115" s="83">
        <f t="shared" si="15"/>
        <v>18</v>
      </c>
      <c r="BS115" s="83" t="str">
        <f>+IF($X$27="","",CONCATENATE($B$27,"　",$C$27))</f>
        <v/>
      </c>
      <c r="BT115" s="83" t="str">
        <f>+IF($X$27="","",CONCATENATE($D$27," ",$E$27))</f>
        <v/>
      </c>
      <c r="BU115" s="83" t="str">
        <f>+IF($X$27="","",RIGHT($F$27,1))</f>
        <v/>
      </c>
      <c r="BV115" s="83" t="str">
        <f>+IF($X$27="","",CONCATENATE($G$27,"/",$H$27,"/",$I$27))</f>
        <v/>
      </c>
      <c r="BW115" s="83" t="str">
        <f>+IF($X$27="","",$X$27)</f>
        <v/>
      </c>
      <c r="BX115" s="83" t="str">
        <f>+IF($X$27="","",$Y$27)</f>
        <v/>
      </c>
      <c r="BY115" s="83" t="str">
        <f>+IF($X$27="","",$Z$27)</f>
        <v/>
      </c>
      <c r="BZ115" t="s">
        <v>119</v>
      </c>
    </row>
    <row r="116" spans="69:78" x14ac:dyDescent="0.15">
      <c r="BQ116" s="83" t="str">
        <f>+IF(BS116="","",MAX(BQ$9:BQ115)+1)</f>
        <v/>
      </c>
      <c r="BR116" s="83">
        <f t="shared" si="15"/>
        <v>18</v>
      </c>
      <c r="BS116" s="83" t="str">
        <f>+IF($AA$27="","",CONCATENATE($B$27,"　",$C$27))</f>
        <v/>
      </c>
      <c r="BT116" s="83" t="str">
        <f>+IF($AA$27="","",CONCATENATE($D$27," ",$E$27))</f>
        <v/>
      </c>
      <c r="BU116" s="83" t="str">
        <f>+IF($AA$27="","",RIGHT($F$27,1))</f>
        <v/>
      </c>
      <c r="BV116" s="83" t="str">
        <f>+IF($AA$27="","",CONCATENATE($G$27,"/",$H$27,"/",$I$27))</f>
        <v/>
      </c>
      <c r="BW116" s="83" t="str">
        <f>+IF($AA$27="","",$AA$27)</f>
        <v/>
      </c>
      <c r="BX116" s="83" t="str">
        <f>+IF($AA$27="","",$AB$27)</f>
        <v/>
      </c>
      <c r="BY116" s="83" t="str">
        <f>+IF($AA$27="","",$AC$27)</f>
        <v/>
      </c>
      <c r="BZ116" t="s">
        <v>119</v>
      </c>
    </row>
    <row r="117" spans="69:78" x14ac:dyDescent="0.15">
      <c r="BQ117" s="83" t="str">
        <f>+IF(BS117="","",MAX(BQ$9:BQ116)+1)</f>
        <v/>
      </c>
      <c r="BR117" s="83">
        <f t="shared" si="15"/>
        <v>18</v>
      </c>
      <c r="BS117" s="83" t="str">
        <f>+IF($AD$27="","",CONCATENATE($B$27,"　",$C$27))</f>
        <v/>
      </c>
      <c r="BT117" s="83" t="str">
        <f>+IF($AD$27="","",CONCATENATE($D$27," ",$E$27))</f>
        <v/>
      </c>
      <c r="BU117" s="83" t="str">
        <f>+IF($AD$27="","",RIGHT($F$27,1))</f>
        <v/>
      </c>
      <c r="BV117" s="83" t="str">
        <f>+IF($AD$27="","",CONCATENATE($G$27,"/",$H$27,"/",$I$27))</f>
        <v/>
      </c>
      <c r="BW117" s="83" t="str">
        <f>+IF($AD$27="","",$AD$27)</f>
        <v/>
      </c>
      <c r="BX117" s="83" t="str">
        <f>+IF($AD$27="","",$AE$27)</f>
        <v/>
      </c>
      <c r="BY117" s="83" t="str">
        <f>+IF($AD$27="","",$AF$27)</f>
        <v/>
      </c>
      <c r="BZ117" t="s">
        <v>119</v>
      </c>
    </row>
    <row r="118" spans="69:78" x14ac:dyDescent="0.15">
      <c r="BQ118" s="83" t="str">
        <f>+IF(BS118="","",MAX(BQ$9:BQ117)+1)</f>
        <v/>
      </c>
      <c r="BR118" s="83">
        <f t="shared" si="15"/>
        <v>19</v>
      </c>
      <c r="BS118" s="83" t="str">
        <f>+IF($O$28="","",CONCATENATE($B$28,"　",$C$28))</f>
        <v/>
      </c>
      <c r="BT118" s="83" t="str">
        <f>+IF($O$28="","",CONCATENATE($D$28," ",$E$28))</f>
        <v/>
      </c>
      <c r="BU118" s="83" t="str">
        <f>+IF($O$28="","",RIGHT($F$28,1))</f>
        <v/>
      </c>
      <c r="BV118" s="83" t="str">
        <f>+IF($O$28="","",CONCATENATE($G$28,"/",$H$28,"/",$I$28))</f>
        <v/>
      </c>
      <c r="BW118" s="83" t="str">
        <f>+IF($O$28="","",$O$28)</f>
        <v/>
      </c>
      <c r="BX118" s="83" t="str">
        <f>+IF($O$28="","",$P$28)</f>
        <v/>
      </c>
      <c r="BY118" s="83" t="str">
        <f>+IF($O$28="","",$Q$28)</f>
        <v/>
      </c>
      <c r="BZ118" t="s">
        <v>119</v>
      </c>
    </row>
    <row r="119" spans="69:78" x14ac:dyDescent="0.15">
      <c r="BQ119" s="83" t="str">
        <f>+IF(BS119="","",MAX(BQ$9:BQ118)+1)</f>
        <v/>
      </c>
      <c r="BR119" s="83">
        <f t="shared" si="15"/>
        <v>19</v>
      </c>
      <c r="BS119" s="83" t="str">
        <f>+IF($R$28="","",CONCATENATE($B$28,"　",$C$28))</f>
        <v/>
      </c>
      <c r="BT119" s="83" t="str">
        <f>+IF($R$28="","",CONCATENATE($D$28," ",$E$28))</f>
        <v/>
      </c>
      <c r="BU119" s="83" t="str">
        <f>+IF($R$28="","",RIGHT($F$28,1))</f>
        <v/>
      </c>
      <c r="BV119" s="83" t="str">
        <f>+IF($R$28="","",CONCATENATE($G$28,"/",$H$28,"/",$I$28))</f>
        <v/>
      </c>
      <c r="BW119" s="83" t="str">
        <f>+IF($R$28="","",$R$28)</f>
        <v/>
      </c>
      <c r="BX119" s="83" t="str">
        <f>+IF($R$28="","",$S$28)</f>
        <v/>
      </c>
      <c r="BY119" s="83" t="str">
        <f>+IF($R$28="","",$T$28)</f>
        <v/>
      </c>
      <c r="BZ119" t="s">
        <v>119</v>
      </c>
    </row>
    <row r="120" spans="69:78" x14ac:dyDescent="0.15">
      <c r="BQ120" s="83" t="str">
        <f>+IF(BS120="","",MAX(BQ$9:BQ119)+1)</f>
        <v/>
      </c>
      <c r="BR120" s="83">
        <f t="shared" si="15"/>
        <v>19</v>
      </c>
      <c r="BS120" s="83" t="str">
        <f>+IF($U$28="","",CONCATENATE($B$28,"　",$C$28))</f>
        <v/>
      </c>
      <c r="BT120" s="83" t="str">
        <f>+IF($U$28="","",CONCATENATE($D$28," ",$E$28))</f>
        <v/>
      </c>
      <c r="BU120" s="83" t="str">
        <f>+IF($U$28="","",RIGHT($F$28,1))</f>
        <v/>
      </c>
      <c r="BV120" s="83" t="str">
        <f>+IF($U$28="","",CONCATENATE($G$28,"/",$H$28,"/",$I$28))</f>
        <v/>
      </c>
      <c r="BW120" s="83" t="str">
        <f>+IF($U$28="","",$U$28)</f>
        <v/>
      </c>
      <c r="BX120" s="83" t="str">
        <f>+IF($U$28="","",$V$28)</f>
        <v/>
      </c>
      <c r="BY120" s="83" t="str">
        <f>+IF($U$28="","",$W$28)</f>
        <v/>
      </c>
      <c r="BZ120" t="s">
        <v>119</v>
      </c>
    </row>
    <row r="121" spans="69:78" x14ac:dyDescent="0.15">
      <c r="BQ121" s="83" t="str">
        <f>+IF(BS121="","",MAX(BQ$9:BQ120)+1)</f>
        <v/>
      </c>
      <c r="BR121" s="83">
        <f t="shared" si="15"/>
        <v>19</v>
      </c>
      <c r="BS121" s="83" t="str">
        <f>+IF($X$28="","",CONCATENATE($B$28,"　",$C$28))</f>
        <v/>
      </c>
      <c r="BT121" s="83" t="str">
        <f>+IF($X$28="","",CONCATENATE($D$28," ",$E$28))</f>
        <v/>
      </c>
      <c r="BU121" s="83" t="str">
        <f>+IF($X$28="","",RIGHT($F$28,1))</f>
        <v/>
      </c>
      <c r="BV121" s="83" t="str">
        <f>+IF($X$28="","",CONCATENATE($G$28,"/",$H$28,"/",$I$28))</f>
        <v/>
      </c>
      <c r="BW121" s="83" t="str">
        <f>+IF($X$28="","",$X$28)</f>
        <v/>
      </c>
      <c r="BX121" s="83" t="str">
        <f>+IF($X$28="","",$Y$28)</f>
        <v/>
      </c>
      <c r="BY121" s="83" t="str">
        <f>+IF($X$28="","",$Z$28)</f>
        <v/>
      </c>
      <c r="BZ121" t="s">
        <v>119</v>
      </c>
    </row>
    <row r="122" spans="69:78" x14ac:dyDescent="0.15">
      <c r="BQ122" s="83" t="str">
        <f>+IF(BS122="","",MAX(BQ$9:BQ121)+1)</f>
        <v/>
      </c>
      <c r="BR122" s="83">
        <f t="shared" si="15"/>
        <v>19</v>
      </c>
      <c r="BS122" s="83" t="str">
        <f>+IF($AA$28="","",CONCATENATE($B$28,"　",$C$28))</f>
        <v/>
      </c>
      <c r="BT122" s="83" t="str">
        <f>+IF($AA$28="","",CONCATENATE($D$28," ",$E$28))</f>
        <v/>
      </c>
      <c r="BU122" s="83" t="str">
        <f>+IF($AA$28="","",RIGHT($F$28,1))</f>
        <v/>
      </c>
      <c r="BV122" s="83" t="str">
        <f>+IF($AA$28="","",CONCATENATE($G$28,"/",$H$28,"/",$I$28))</f>
        <v/>
      </c>
      <c r="BW122" s="83" t="str">
        <f>+IF($AA$28="","",$AA$28)</f>
        <v/>
      </c>
      <c r="BX122" s="83" t="str">
        <f>+IF($AA$28="","",$AB$28)</f>
        <v/>
      </c>
      <c r="BY122" s="83" t="str">
        <f>+IF($AA$28="","",$AC$28)</f>
        <v/>
      </c>
      <c r="BZ122" t="s">
        <v>119</v>
      </c>
    </row>
    <row r="123" spans="69:78" x14ac:dyDescent="0.15">
      <c r="BQ123" s="83" t="str">
        <f>+IF(BS123="","",MAX(BQ$9:BQ122)+1)</f>
        <v/>
      </c>
      <c r="BR123" s="83">
        <f t="shared" si="15"/>
        <v>19</v>
      </c>
      <c r="BS123" s="83" t="str">
        <f>+IF($AD$28="","",CONCATENATE($B$28,"　",$C$28))</f>
        <v/>
      </c>
      <c r="BT123" s="83" t="str">
        <f>+IF($AD$28="","",CONCATENATE($D$28," ",$E$28))</f>
        <v/>
      </c>
      <c r="BU123" s="83" t="str">
        <f>+IF($AD$28="","",RIGHT($F$28,1))</f>
        <v/>
      </c>
      <c r="BV123" s="83" t="str">
        <f>+IF($AD$28="","",CONCATENATE($G$28,"/",$H$28,"/",$I$28))</f>
        <v/>
      </c>
      <c r="BW123" s="83" t="str">
        <f>+IF($AD$28="","",$AD$28)</f>
        <v/>
      </c>
      <c r="BX123" s="83" t="str">
        <f>+IF($AD$28="","",$AE$28)</f>
        <v/>
      </c>
      <c r="BY123" s="83" t="str">
        <f>+IF($AD$28="","",$AF$28)</f>
        <v/>
      </c>
      <c r="BZ123" t="s">
        <v>119</v>
      </c>
    </row>
    <row r="124" spans="69:78" x14ac:dyDescent="0.15">
      <c r="BQ124" s="83" t="str">
        <f>+IF(BS124="","",MAX(BQ$9:BQ123)+1)</f>
        <v/>
      </c>
      <c r="BR124" s="83">
        <f t="shared" si="15"/>
        <v>20</v>
      </c>
      <c r="BS124" s="83" t="str">
        <f>+IF($O$29="","",CONCATENATE($B$29,"　",$C$29))</f>
        <v/>
      </c>
      <c r="BT124" s="83" t="str">
        <f>+IF($O$29="","",CONCATENATE($D$29," ",$E$29))</f>
        <v/>
      </c>
      <c r="BU124" s="83" t="str">
        <f>+IF($O$29="","",RIGHT($F$29,1))</f>
        <v/>
      </c>
      <c r="BV124" s="83" t="str">
        <f>+IF($O$29="","",CONCATENATE($G$29,"/",$H$29,"/",$I$29))</f>
        <v/>
      </c>
      <c r="BW124" s="83" t="str">
        <f>+IF($O$29="","",$O$29)</f>
        <v/>
      </c>
      <c r="BX124" s="83" t="str">
        <f>+IF($O$29="","",$P$29)</f>
        <v/>
      </c>
      <c r="BY124" s="83" t="str">
        <f>+IF($O$29="","",$Q$29)</f>
        <v/>
      </c>
      <c r="BZ124" t="s">
        <v>119</v>
      </c>
    </row>
    <row r="125" spans="69:78" x14ac:dyDescent="0.15">
      <c r="BQ125" s="83" t="str">
        <f>+IF(BS125="","",MAX(BQ$9:BQ124)+1)</f>
        <v/>
      </c>
      <c r="BR125" s="83">
        <f t="shared" si="15"/>
        <v>20</v>
      </c>
      <c r="BS125" s="83" t="str">
        <f>+IF($R$29="","",CONCATENATE($B$29,"　",$C$29))</f>
        <v/>
      </c>
      <c r="BT125" s="83" t="str">
        <f>+IF($R$29="","",CONCATENATE($D$29," ",$E$29))</f>
        <v/>
      </c>
      <c r="BU125" s="83" t="str">
        <f>+IF($R$29="","",RIGHT($F$29,1))</f>
        <v/>
      </c>
      <c r="BV125" s="83" t="str">
        <f>+IF($R$29="","",CONCATENATE($G$29,"/",$H$29,"/",$I$29))</f>
        <v/>
      </c>
      <c r="BW125" s="83" t="str">
        <f>+IF($R$29="","",$R$29)</f>
        <v/>
      </c>
      <c r="BX125" s="83" t="str">
        <f>+IF($R$29="","",$S$29)</f>
        <v/>
      </c>
      <c r="BY125" s="83" t="str">
        <f>+IF($R$29="","",$T$29)</f>
        <v/>
      </c>
      <c r="BZ125" t="s">
        <v>119</v>
      </c>
    </row>
    <row r="126" spans="69:78" x14ac:dyDescent="0.15">
      <c r="BQ126" s="83" t="str">
        <f>+IF(BS126="","",MAX(BQ$9:BQ125)+1)</f>
        <v/>
      </c>
      <c r="BR126" s="83">
        <f t="shared" si="15"/>
        <v>20</v>
      </c>
      <c r="BS126" s="83" t="str">
        <f>+IF($U$29="","",CONCATENATE($B$29,"　",$C$29))</f>
        <v/>
      </c>
      <c r="BT126" s="83" t="str">
        <f>+IF($U$29="","",CONCATENATE($D$29," ",$E$29))</f>
        <v/>
      </c>
      <c r="BU126" s="83" t="str">
        <f>+IF($U$29="","",RIGHT($F$29,1))</f>
        <v/>
      </c>
      <c r="BV126" s="83" t="str">
        <f>+IF($U$29="","",CONCATENATE($G$29,"/",$H$29,"/",$I$29))</f>
        <v/>
      </c>
      <c r="BW126" s="83" t="str">
        <f>+IF($U$29="","",$U$29)</f>
        <v/>
      </c>
      <c r="BX126" s="83" t="str">
        <f>+IF($U$29="","",$V$29)</f>
        <v/>
      </c>
      <c r="BY126" s="83" t="str">
        <f>+IF($U$29="","",$W$29)</f>
        <v/>
      </c>
      <c r="BZ126" t="s">
        <v>119</v>
      </c>
    </row>
    <row r="127" spans="69:78" x14ac:dyDescent="0.15">
      <c r="BQ127" s="83" t="str">
        <f>+IF(BS127="","",MAX(BQ$9:BQ126)+1)</f>
        <v/>
      </c>
      <c r="BR127" s="83">
        <f t="shared" si="15"/>
        <v>20</v>
      </c>
      <c r="BS127" s="83" t="str">
        <f>+IF($X$29="","",CONCATENATE($B$29,"　",$C$29))</f>
        <v/>
      </c>
      <c r="BT127" s="83" t="str">
        <f>+IF($X$29="","",CONCATENATE($D$29," ",$E$29))</f>
        <v/>
      </c>
      <c r="BU127" s="83" t="str">
        <f>+IF($X$29="","",RIGHT($F$29,1))</f>
        <v/>
      </c>
      <c r="BV127" s="83" t="str">
        <f>+IF($X$29="","",CONCATENATE($G$29,"/",$H$29,"/",$I$29))</f>
        <v/>
      </c>
      <c r="BW127" s="83" t="str">
        <f>+IF($X$29="","",$X$29)</f>
        <v/>
      </c>
      <c r="BX127" s="83" t="str">
        <f>+IF($X$29="","",$Y$29)</f>
        <v/>
      </c>
      <c r="BY127" s="83" t="str">
        <f>+IF($X$29="","",$Z$29)</f>
        <v/>
      </c>
      <c r="BZ127" t="s">
        <v>119</v>
      </c>
    </row>
    <row r="128" spans="69:78" x14ac:dyDescent="0.15">
      <c r="BQ128" s="83" t="str">
        <f>+IF(BS128="","",MAX(BQ$9:BQ127)+1)</f>
        <v/>
      </c>
      <c r="BR128" s="83">
        <f t="shared" si="15"/>
        <v>20</v>
      </c>
      <c r="BS128" s="83" t="str">
        <f>+IF($AA$29="","",CONCATENATE($B$29,"　",$C$29))</f>
        <v/>
      </c>
      <c r="BT128" s="83" t="str">
        <f>+IF($AA$29="","",CONCATENATE($D$29," ",$E$29))</f>
        <v/>
      </c>
      <c r="BU128" s="83" t="str">
        <f>+IF($AA$29="","",RIGHT($F$29,1))</f>
        <v/>
      </c>
      <c r="BV128" s="83" t="str">
        <f>+IF($AA$29="","",CONCATENATE($G$29,"/",$H$29,"/",$I$29))</f>
        <v/>
      </c>
      <c r="BW128" s="83" t="str">
        <f>+IF($AA$29="","",$AA$29)</f>
        <v/>
      </c>
      <c r="BX128" s="83" t="str">
        <f>+IF($AA$29="","",$AB$29)</f>
        <v/>
      </c>
      <c r="BY128" s="83" t="str">
        <f>+IF($AA$29="","",$AC$29)</f>
        <v/>
      </c>
      <c r="BZ128" t="s">
        <v>119</v>
      </c>
    </row>
    <row r="129" spans="69:78" x14ac:dyDescent="0.15">
      <c r="BQ129" s="83" t="str">
        <f>+IF(BS129="","",MAX(BQ$9:BQ128)+1)</f>
        <v/>
      </c>
      <c r="BR129" s="83">
        <f t="shared" si="15"/>
        <v>20</v>
      </c>
      <c r="BS129" s="83" t="str">
        <f>+IF($AD$29="","",CONCATENATE($B$29,"　",$C$29))</f>
        <v/>
      </c>
      <c r="BT129" s="83" t="str">
        <f>+IF($AD$29="","",CONCATENATE($D$29," ",$E$29))</f>
        <v/>
      </c>
      <c r="BU129" s="83" t="str">
        <f>+IF($AD$29="","",RIGHT($F$29,1))</f>
        <v/>
      </c>
      <c r="BV129" s="83" t="str">
        <f>+IF($AD$29="","",CONCATENATE($G$29,"/",$H$29,"/",$I$29))</f>
        <v/>
      </c>
      <c r="BW129" s="83" t="str">
        <f>+IF($AD$29="","",$AD$29)</f>
        <v/>
      </c>
      <c r="BX129" s="83" t="str">
        <f>+IF($AD$29="","",$AE$29)</f>
        <v/>
      </c>
      <c r="BY129" s="83" t="str">
        <f>+IF($AD$29="","",$AF$29)</f>
        <v/>
      </c>
      <c r="BZ129" t="s">
        <v>119</v>
      </c>
    </row>
    <row r="130" spans="69:78" x14ac:dyDescent="0.15">
      <c r="BQ130" s="83" t="str">
        <f>+IF(BS130="","",MAX(BQ$9:BQ129)+1)</f>
        <v/>
      </c>
      <c r="BR130" s="83">
        <f t="shared" si="15"/>
        <v>21</v>
      </c>
      <c r="BS130" s="83" t="str">
        <f>+IF($O$30="","",CONCATENATE($B$30,"　",$C$30))</f>
        <v/>
      </c>
      <c r="BT130" s="83" t="str">
        <f>+IF($O$30="","",CONCATENATE($D$30," ",$E$30))</f>
        <v/>
      </c>
      <c r="BU130" s="83" t="str">
        <f>+IF($O$30="","",RIGHT($F$30,1))</f>
        <v/>
      </c>
      <c r="BV130" s="83" t="str">
        <f>+IF($O$30="","",CONCATENATE($G$30,"/",$H$30,"/",$I$30))</f>
        <v/>
      </c>
      <c r="BW130" s="83" t="str">
        <f>+IF($O$30="","",$O$30)</f>
        <v/>
      </c>
      <c r="BX130" s="83" t="str">
        <f>+IF($O$30="","",$P$30)</f>
        <v/>
      </c>
      <c r="BY130" s="83" t="str">
        <f>+IF($O$30="","",$Q$30)</f>
        <v/>
      </c>
      <c r="BZ130" t="s">
        <v>119</v>
      </c>
    </row>
    <row r="131" spans="69:78" x14ac:dyDescent="0.15">
      <c r="BQ131" s="83" t="str">
        <f>+IF(BS131="","",MAX(BQ$9:BQ130)+1)</f>
        <v/>
      </c>
      <c r="BR131" s="83">
        <f t="shared" si="15"/>
        <v>21</v>
      </c>
      <c r="BS131" s="83" t="str">
        <f>+IF($R$30="","",CONCATENATE($B$30,"　",$C$30))</f>
        <v/>
      </c>
      <c r="BT131" s="83" t="str">
        <f>+IF($R$30="","",CONCATENATE($D$30," ",$E$30))</f>
        <v/>
      </c>
      <c r="BU131" s="83" t="str">
        <f>+IF($R$30="","",RIGHT($F$30,1))</f>
        <v/>
      </c>
      <c r="BV131" s="83" t="str">
        <f>+IF($R$30="","",CONCATENATE($G$30,"/",$H$30,"/",$I$30))</f>
        <v/>
      </c>
      <c r="BW131" s="83" t="str">
        <f>+IF($R$30="","",$R$30)</f>
        <v/>
      </c>
      <c r="BX131" s="83" t="str">
        <f>+IF($R$30="","",$S$30)</f>
        <v/>
      </c>
      <c r="BY131" s="83" t="str">
        <f>+IF($R$30="","",$T$30)</f>
        <v/>
      </c>
      <c r="BZ131" t="s">
        <v>119</v>
      </c>
    </row>
    <row r="132" spans="69:78" x14ac:dyDescent="0.15">
      <c r="BQ132" s="83" t="str">
        <f>+IF(BS132="","",MAX(BQ$9:BQ131)+1)</f>
        <v/>
      </c>
      <c r="BR132" s="83">
        <f t="shared" si="15"/>
        <v>21</v>
      </c>
      <c r="BS132" s="83" t="str">
        <f>+IF($U$30="","",CONCATENATE($B$30,"　",$C$30))</f>
        <v/>
      </c>
      <c r="BT132" s="83" t="str">
        <f>+IF($U$30="","",CONCATENATE($D$30," ",$E$30))</f>
        <v/>
      </c>
      <c r="BU132" s="83" t="str">
        <f>+IF($U$30="","",RIGHT($F$30,1))</f>
        <v/>
      </c>
      <c r="BV132" s="83" t="str">
        <f>+IF($U$30="","",CONCATENATE($G$30,"/",$H$30,"/",$I$30))</f>
        <v/>
      </c>
      <c r="BW132" s="83" t="str">
        <f>+IF($U$30="","",$U$30)</f>
        <v/>
      </c>
      <c r="BX132" s="83" t="str">
        <f>+IF($U$30="","",$V$30)</f>
        <v/>
      </c>
      <c r="BY132" s="83" t="str">
        <f>+IF($U$30="","",$W$30)</f>
        <v/>
      </c>
      <c r="BZ132" t="s">
        <v>119</v>
      </c>
    </row>
    <row r="133" spans="69:78" x14ac:dyDescent="0.15">
      <c r="BQ133" s="83" t="str">
        <f>+IF(BS133="","",MAX(BQ$9:BQ132)+1)</f>
        <v/>
      </c>
      <c r="BR133" s="83">
        <f t="shared" si="15"/>
        <v>21</v>
      </c>
      <c r="BS133" s="83" t="str">
        <f>+IF($X$30="","",CONCATENATE($B$30,"　",$C$30))</f>
        <v/>
      </c>
      <c r="BT133" s="83" t="str">
        <f>+IF($X$30="","",CONCATENATE($D$30," ",$E$30))</f>
        <v/>
      </c>
      <c r="BU133" s="83" t="str">
        <f>+IF($X$30="","",RIGHT($F$30,1))</f>
        <v/>
      </c>
      <c r="BV133" s="83" t="str">
        <f>+IF($X$30="","",CONCATENATE($G$30,"/",$H$30,"/",$I$30))</f>
        <v/>
      </c>
      <c r="BW133" s="83" t="str">
        <f>+IF($X$30="","",$X$30)</f>
        <v/>
      </c>
      <c r="BX133" s="83" t="str">
        <f>+IF($X$30="","",$Y$30)</f>
        <v/>
      </c>
      <c r="BY133" s="83" t="str">
        <f>+IF($X$30="","",$Z$30)</f>
        <v/>
      </c>
      <c r="BZ133" t="s">
        <v>119</v>
      </c>
    </row>
    <row r="134" spans="69:78" x14ac:dyDescent="0.15">
      <c r="BQ134" s="83" t="str">
        <f>+IF(BS134="","",MAX(BQ$9:BQ133)+1)</f>
        <v/>
      </c>
      <c r="BR134" s="83">
        <f t="shared" si="15"/>
        <v>21</v>
      </c>
      <c r="BS134" s="83" t="str">
        <f>+IF($AA$30="","",CONCATENATE($B$30,"　",$C$30))</f>
        <v/>
      </c>
      <c r="BT134" s="83" t="str">
        <f>+IF($AA$30="","",CONCATENATE($D$30," ",$E$30))</f>
        <v/>
      </c>
      <c r="BU134" s="83" t="str">
        <f>+IF($AA$30="","",RIGHT($F$30,1))</f>
        <v/>
      </c>
      <c r="BV134" s="83" t="str">
        <f>+IF($AA$30="","",CONCATENATE($G$30,"/",$H$30,"/",$I$30))</f>
        <v/>
      </c>
      <c r="BW134" s="83" t="str">
        <f>+IF($AA$30="","",$AA$30)</f>
        <v/>
      </c>
      <c r="BX134" s="83" t="str">
        <f>+IF($AA$30="","",$AB$30)</f>
        <v/>
      </c>
      <c r="BY134" s="83" t="str">
        <f>+IF($AA$30="","",$AC$30)</f>
        <v/>
      </c>
      <c r="BZ134" t="s">
        <v>119</v>
      </c>
    </row>
    <row r="135" spans="69:78" x14ac:dyDescent="0.15">
      <c r="BQ135" s="83" t="str">
        <f>+IF(BS135="","",MAX(BQ$9:BQ134)+1)</f>
        <v/>
      </c>
      <c r="BR135" s="83">
        <f t="shared" si="15"/>
        <v>21</v>
      </c>
      <c r="BS135" s="83" t="str">
        <f>+IF($AD$30="","",CONCATENATE($B$30,"　",$C$30))</f>
        <v/>
      </c>
      <c r="BT135" s="83" t="str">
        <f>+IF($AD$30="","",CONCATENATE($D$30," ",$E$30))</f>
        <v/>
      </c>
      <c r="BU135" s="83" t="str">
        <f>+IF($AD$30="","",RIGHT($F$30,1))</f>
        <v/>
      </c>
      <c r="BV135" s="83" t="str">
        <f>+IF($AD$30="","",CONCATENATE($G$30,"/",$H$30,"/",$I$30))</f>
        <v/>
      </c>
      <c r="BW135" s="83" t="str">
        <f>+IF($AD$30="","",$AD$30)</f>
        <v/>
      </c>
      <c r="BX135" s="83" t="str">
        <f>+IF($AD$30="","",$AE$30)</f>
        <v/>
      </c>
      <c r="BY135" s="83" t="str">
        <f>+IF($AD$30="","",$AF$30)</f>
        <v/>
      </c>
      <c r="BZ135" t="s">
        <v>119</v>
      </c>
    </row>
    <row r="136" spans="69:78" x14ac:dyDescent="0.15">
      <c r="BQ136" s="83" t="str">
        <f>+IF(BS136="","",MAX(BQ$9:BQ135)+1)</f>
        <v/>
      </c>
      <c r="BR136" s="83">
        <f t="shared" si="15"/>
        <v>22</v>
      </c>
      <c r="BS136" s="83" t="str">
        <f>+IF($O$31="","",CONCATENATE($B$31,"　",$C$31))</f>
        <v/>
      </c>
      <c r="BT136" s="83" t="str">
        <f>+IF($O$31="","",CONCATENATE($D$31," ",$E$31))</f>
        <v/>
      </c>
      <c r="BU136" s="83" t="str">
        <f>+IF($O$31="","",RIGHT($F$31,1))</f>
        <v/>
      </c>
      <c r="BV136" s="83" t="str">
        <f>+IF($O$31="","",CONCATENATE($G$31,"/",$H$31,"/",$I$31))</f>
        <v/>
      </c>
      <c r="BW136" s="83" t="str">
        <f>+IF($O$31="","",$O$31)</f>
        <v/>
      </c>
      <c r="BX136" s="83" t="str">
        <f>+IF($O$31="","",$P$31)</f>
        <v/>
      </c>
      <c r="BY136" s="83" t="str">
        <f>+IF($O$31="","",$Q$31)</f>
        <v/>
      </c>
      <c r="BZ136" t="s">
        <v>119</v>
      </c>
    </row>
    <row r="137" spans="69:78" x14ac:dyDescent="0.15">
      <c r="BQ137" s="83" t="str">
        <f>+IF(BS137="","",MAX(BQ$9:BQ136)+1)</f>
        <v/>
      </c>
      <c r="BR137" s="83">
        <f t="shared" si="15"/>
        <v>22</v>
      </c>
      <c r="BS137" s="83" t="str">
        <f>+IF($R$31="","",CONCATENATE($B$31,"　",$C$31))</f>
        <v/>
      </c>
      <c r="BT137" s="83" t="str">
        <f>+IF($R$31="","",CONCATENATE($D$31," ",$E$31))</f>
        <v/>
      </c>
      <c r="BU137" s="83" t="str">
        <f>+IF($R$31="","",RIGHT($F$31,1))</f>
        <v/>
      </c>
      <c r="BV137" s="83" t="str">
        <f>+IF($R$31="","",CONCATENATE($G$31,"/",$H$31,"/",$I$31))</f>
        <v/>
      </c>
      <c r="BW137" s="83" t="str">
        <f>+IF($R$31="","",$R$31)</f>
        <v/>
      </c>
      <c r="BX137" s="83" t="str">
        <f>+IF($R$31="","",$S$31)</f>
        <v/>
      </c>
      <c r="BY137" s="83" t="str">
        <f>+IF($R$31="","",$T$31)</f>
        <v/>
      </c>
      <c r="BZ137" t="s">
        <v>119</v>
      </c>
    </row>
    <row r="138" spans="69:78" x14ac:dyDescent="0.15">
      <c r="BQ138" s="83" t="str">
        <f>+IF(BS138="","",MAX(BQ$9:BQ137)+1)</f>
        <v/>
      </c>
      <c r="BR138" s="83">
        <f t="shared" si="15"/>
        <v>22</v>
      </c>
      <c r="BS138" s="83" t="str">
        <f>+IF($U$31="","",CONCATENATE($B$31,"　",$C$31))</f>
        <v/>
      </c>
      <c r="BT138" s="83" t="str">
        <f>+IF($U$31="","",CONCATENATE($D$31," ",$E$31))</f>
        <v/>
      </c>
      <c r="BU138" s="83" t="str">
        <f>+IF($U$31="","",RIGHT($F$31,1))</f>
        <v/>
      </c>
      <c r="BV138" s="83" t="str">
        <f>+IF($U$31="","",CONCATENATE($G$31,"/",$H$31,"/",$I$31))</f>
        <v/>
      </c>
      <c r="BW138" s="83" t="str">
        <f>+IF($U$31="","",$U$31)</f>
        <v/>
      </c>
      <c r="BX138" s="83" t="str">
        <f>+IF($U$31="","",$V$31)</f>
        <v/>
      </c>
      <c r="BY138" s="83" t="str">
        <f>+IF($U$31="","",$W$31)</f>
        <v/>
      </c>
      <c r="BZ138" t="s">
        <v>119</v>
      </c>
    </row>
    <row r="139" spans="69:78" x14ac:dyDescent="0.15">
      <c r="BQ139" s="83" t="str">
        <f>+IF(BS139="","",MAX(BQ$9:BQ138)+1)</f>
        <v/>
      </c>
      <c r="BR139" s="83">
        <f t="shared" si="15"/>
        <v>22</v>
      </c>
      <c r="BS139" s="83" t="str">
        <f>+IF($X$31="","",CONCATENATE($B$31,"　",$C$31))</f>
        <v/>
      </c>
      <c r="BT139" s="83" t="str">
        <f>+IF($X$31="","",CONCATENATE($D$31," ",$E$31))</f>
        <v/>
      </c>
      <c r="BU139" s="83" t="str">
        <f>+IF($X$31="","",RIGHT($F$31,1))</f>
        <v/>
      </c>
      <c r="BV139" s="83" t="str">
        <f>+IF($X$31="","",CONCATENATE($G$31,"/",$H$31,"/",$I$31))</f>
        <v/>
      </c>
      <c r="BW139" s="83" t="str">
        <f>+IF($X$31="","",$X$31)</f>
        <v/>
      </c>
      <c r="BX139" s="83" t="str">
        <f>+IF($X$31="","",$Y$31)</f>
        <v/>
      </c>
      <c r="BY139" s="83" t="str">
        <f>+IF($X$31="","",$Z$31)</f>
        <v/>
      </c>
      <c r="BZ139" t="s">
        <v>119</v>
      </c>
    </row>
    <row r="140" spans="69:78" x14ac:dyDescent="0.15">
      <c r="BQ140" s="83" t="str">
        <f>+IF(BS140="","",MAX(BQ$9:BQ139)+1)</f>
        <v/>
      </c>
      <c r="BR140" s="83">
        <f t="shared" si="15"/>
        <v>22</v>
      </c>
      <c r="BS140" s="83" t="str">
        <f>+IF($AA$31="","",CONCATENATE($B$31,"　",$C$31))</f>
        <v/>
      </c>
      <c r="BT140" s="83" t="str">
        <f>+IF($AA$31="","",CONCATENATE($D$31," ",$E$31))</f>
        <v/>
      </c>
      <c r="BU140" s="83" t="str">
        <f>+IF($AA$31="","",RIGHT($F$31,1))</f>
        <v/>
      </c>
      <c r="BV140" s="83" t="str">
        <f>+IF($AA$31="","",CONCATENATE($G$31,"/",$H$31,"/",$I$31))</f>
        <v/>
      </c>
      <c r="BW140" s="83" t="str">
        <f>+IF($AA$31="","",$AA$31)</f>
        <v/>
      </c>
      <c r="BX140" s="83" t="str">
        <f>+IF($AA$31="","",$AB$31)</f>
        <v/>
      </c>
      <c r="BY140" s="83" t="str">
        <f>+IF($AA$31="","",$AC$31)</f>
        <v/>
      </c>
      <c r="BZ140" t="s">
        <v>119</v>
      </c>
    </row>
    <row r="141" spans="69:78" x14ac:dyDescent="0.15">
      <c r="BQ141" s="83" t="str">
        <f>+IF(BS141="","",MAX(BQ$9:BQ140)+1)</f>
        <v/>
      </c>
      <c r="BR141" s="83">
        <f t="shared" si="15"/>
        <v>22</v>
      </c>
      <c r="BS141" s="83" t="str">
        <f>+IF($AD$31="","",CONCATENATE($B$31,"　",$C$31))</f>
        <v/>
      </c>
      <c r="BT141" s="83" t="str">
        <f>+IF($AD$31="","",CONCATENATE($D$31," ",$E$31))</f>
        <v/>
      </c>
      <c r="BU141" s="83" t="str">
        <f>+IF($AD$31="","",RIGHT($F$31,1))</f>
        <v/>
      </c>
      <c r="BV141" s="83" t="str">
        <f>+IF($AD$31="","",CONCATENATE($G$31,"/",$H$31,"/",$I$31))</f>
        <v/>
      </c>
      <c r="BW141" s="83" t="str">
        <f>+IF($AD$31="","",$AD$31)</f>
        <v/>
      </c>
      <c r="BX141" s="83" t="str">
        <f>+IF($AD$31="","",$AE$31)</f>
        <v/>
      </c>
      <c r="BY141" s="83" t="str">
        <f>+IF($AD$31="","",$AF$31)</f>
        <v/>
      </c>
      <c r="BZ141" t="s">
        <v>119</v>
      </c>
    </row>
    <row r="142" spans="69:78" x14ac:dyDescent="0.15">
      <c r="BQ142" s="83" t="str">
        <f>+IF(BS142="","",MAX(BQ$9:BQ141)+1)</f>
        <v/>
      </c>
      <c r="BR142" s="83">
        <f t="shared" si="15"/>
        <v>23</v>
      </c>
      <c r="BS142" s="83" t="str">
        <f>+IF($O$32="","",CONCATENATE($B$32,"　",$C$32))</f>
        <v/>
      </c>
      <c r="BT142" s="83" t="str">
        <f>+IF($O$32="","",CONCATENATE($D$32," ",$E$32))</f>
        <v/>
      </c>
      <c r="BU142" s="83" t="str">
        <f>+IF($O$32="","",RIGHT($F$32,1))</f>
        <v/>
      </c>
      <c r="BV142" s="83" t="str">
        <f>+IF($O$32="","",CONCATENATE($G$32,"/",$H$32,"/",$I$32))</f>
        <v/>
      </c>
      <c r="BW142" s="83" t="str">
        <f>+IF($O$32="","",$O$32)</f>
        <v/>
      </c>
      <c r="BX142" s="83" t="str">
        <f>+IF($O$32="","",$P$32)</f>
        <v/>
      </c>
      <c r="BY142" s="83" t="str">
        <f>+IF($O$32="","",$Q$32)</f>
        <v/>
      </c>
      <c r="BZ142" t="s">
        <v>119</v>
      </c>
    </row>
    <row r="143" spans="69:78" x14ac:dyDescent="0.15">
      <c r="BQ143" s="83" t="str">
        <f>+IF(BS143="","",MAX(BQ$9:BQ142)+1)</f>
        <v/>
      </c>
      <c r="BR143" s="83">
        <f t="shared" si="15"/>
        <v>23</v>
      </c>
      <c r="BS143" s="83" t="str">
        <f>+IF($R$32="","",CONCATENATE($B$32,"　",$C$32))</f>
        <v/>
      </c>
      <c r="BT143" s="83" t="str">
        <f>+IF($R$32="","",CONCATENATE($D$32," ",$E$32))</f>
        <v/>
      </c>
      <c r="BU143" s="83" t="str">
        <f>+IF($R$32="","",RIGHT($F$32,1))</f>
        <v/>
      </c>
      <c r="BV143" s="83" t="str">
        <f>+IF($R$32="","",CONCATENATE($G$32,"/",$H$32,"/",$I$32))</f>
        <v/>
      </c>
      <c r="BW143" s="83" t="str">
        <f>+IF($R$32="","",$R$32)</f>
        <v/>
      </c>
      <c r="BX143" s="83" t="str">
        <f>+IF($R$32="","",$S$32)</f>
        <v/>
      </c>
      <c r="BY143" s="83" t="str">
        <f>+IF($R$32="","",$T$32)</f>
        <v/>
      </c>
      <c r="BZ143" t="s">
        <v>119</v>
      </c>
    </row>
    <row r="144" spans="69:78" x14ac:dyDescent="0.15">
      <c r="BQ144" s="83" t="str">
        <f>+IF(BS144="","",MAX(BQ$9:BQ143)+1)</f>
        <v/>
      </c>
      <c r="BR144" s="83">
        <f t="shared" si="15"/>
        <v>23</v>
      </c>
      <c r="BS144" s="83" t="str">
        <f>+IF($U$32="","",CONCATENATE($B$32,"　",$C$32))</f>
        <v/>
      </c>
      <c r="BT144" s="83" t="str">
        <f>+IF($U$32="","",CONCATENATE($D$32," ",$E$32))</f>
        <v/>
      </c>
      <c r="BU144" s="83" t="str">
        <f>+IF($U$32="","",RIGHT($F$32,1))</f>
        <v/>
      </c>
      <c r="BV144" s="83" t="str">
        <f>+IF($U$32="","",CONCATENATE($G$32,"/",$H$32,"/",$I$32))</f>
        <v/>
      </c>
      <c r="BW144" s="83" t="str">
        <f>+IF($U$32="","",$U$32)</f>
        <v/>
      </c>
      <c r="BX144" s="83" t="str">
        <f>+IF($U$32="","",$V$32)</f>
        <v/>
      </c>
      <c r="BY144" s="83" t="str">
        <f>+IF($U$32="","",$W$32)</f>
        <v/>
      </c>
      <c r="BZ144" t="s">
        <v>119</v>
      </c>
    </row>
    <row r="145" spans="69:78" x14ac:dyDescent="0.15">
      <c r="BQ145" s="83" t="str">
        <f>+IF(BS145="","",MAX(BQ$9:BQ144)+1)</f>
        <v/>
      </c>
      <c r="BR145" s="83">
        <f t="shared" ref="BR145:BR208" si="20">+BR139+1</f>
        <v>23</v>
      </c>
      <c r="BS145" s="83" t="str">
        <f>+IF($X$32="","",CONCATENATE($B$32,"　",$C$32))</f>
        <v/>
      </c>
      <c r="BT145" s="83" t="str">
        <f>+IF($X$32="","",CONCATENATE($D$32," ",$E$32))</f>
        <v/>
      </c>
      <c r="BU145" s="83" t="str">
        <f>+IF($X$32="","",RIGHT($F$32,1))</f>
        <v/>
      </c>
      <c r="BV145" s="83" t="str">
        <f>+IF($X$32="","",CONCATENATE($G$32,"/",$H$32,"/",$I$32))</f>
        <v/>
      </c>
      <c r="BW145" s="83" t="str">
        <f>+IF($X$32="","",$X$32)</f>
        <v/>
      </c>
      <c r="BX145" s="83" t="str">
        <f>+IF($X$32="","",$Y$32)</f>
        <v/>
      </c>
      <c r="BY145" s="83" t="str">
        <f>+IF($X$32="","",$Z$32)</f>
        <v/>
      </c>
      <c r="BZ145" t="s">
        <v>119</v>
      </c>
    </row>
    <row r="146" spans="69:78" x14ac:dyDescent="0.15">
      <c r="BQ146" s="83" t="str">
        <f>+IF(BS146="","",MAX(BQ$9:BQ145)+1)</f>
        <v/>
      </c>
      <c r="BR146" s="83">
        <f t="shared" si="20"/>
        <v>23</v>
      </c>
      <c r="BS146" s="83" t="str">
        <f>+IF($AA$32="","",CONCATENATE($B$32,"　",$C$32))</f>
        <v/>
      </c>
      <c r="BT146" s="83" t="str">
        <f>+IF($AA$32="","",CONCATENATE($D$32," ",$E$32))</f>
        <v/>
      </c>
      <c r="BU146" s="83" t="str">
        <f>+IF($AA$32="","",RIGHT($F$32,1))</f>
        <v/>
      </c>
      <c r="BV146" s="83" t="str">
        <f>+IF($AA$32="","",CONCATENATE($G$32,"/",$H$32,"/",$I$32))</f>
        <v/>
      </c>
      <c r="BW146" s="83" t="str">
        <f>+IF($AA$32="","",$AA$32)</f>
        <v/>
      </c>
      <c r="BX146" s="83" t="str">
        <f>+IF($AA$32="","",$AB$32)</f>
        <v/>
      </c>
      <c r="BY146" s="83" t="str">
        <f>+IF($AA$32="","",$AC$32)</f>
        <v/>
      </c>
      <c r="BZ146" t="s">
        <v>119</v>
      </c>
    </row>
    <row r="147" spans="69:78" x14ac:dyDescent="0.15">
      <c r="BQ147" s="83" t="str">
        <f>+IF(BS147="","",MAX(BQ$9:BQ146)+1)</f>
        <v/>
      </c>
      <c r="BR147" s="83">
        <f t="shared" si="20"/>
        <v>23</v>
      </c>
      <c r="BS147" s="83" t="str">
        <f>+IF($AD$32="","",CONCATENATE($B$32,"　",$C$32))</f>
        <v/>
      </c>
      <c r="BT147" s="83" t="str">
        <f>+IF($AD$32="","",CONCATENATE($D$32," ",$E$32))</f>
        <v/>
      </c>
      <c r="BU147" s="83" t="str">
        <f>+IF($AD$32="","",RIGHT($F$32,1))</f>
        <v/>
      </c>
      <c r="BV147" s="83" t="str">
        <f>+IF($AD$32="","",CONCATENATE($G$32,"/",$H$32,"/",$I$32))</f>
        <v/>
      </c>
      <c r="BW147" s="83" t="str">
        <f>+IF($AD$32="","",$AD$32)</f>
        <v/>
      </c>
      <c r="BX147" s="83" t="str">
        <f>+IF($AD$32="","",$AE$32)</f>
        <v/>
      </c>
      <c r="BY147" s="83" t="str">
        <f>+IF($AD$32="","",$AF$32)</f>
        <v/>
      </c>
      <c r="BZ147" t="s">
        <v>119</v>
      </c>
    </row>
    <row r="148" spans="69:78" x14ac:dyDescent="0.15">
      <c r="BQ148" s="83" t="str">
        <f>+IF(BS148="","",MAX(BQ$9:BQ147)+1)</f>
        <v/>
      </c>
      <c r="BR148" s="83">
        <f t="shared" si="20"/>
        <v>24</v>
      </c>
      <c r="BS148" s="83" t="str">
        <f>+IF($O$33="","",CONCATENATE($B$33,"　",$C$33))</f>
        <v/>
      </c>
      <c r="BT148" s="83" t="str">
        <f>+IF($O$33="","",CONCATENATE($D$33," ",$E$33))</f>
        <v/>
      </c>
      <c r="BU148" s="83" t="str">
        <f>+IF($O$33="","",RIGHT($F$33,1))</f>
        <v/>
      </c>
      <c r="BV148" s="83" t="str">
        <f>+IF($O$33="","",CONCATENATE($G$33,"/",$H$33,"/",$I$33))</f>
        <v/>
      </c>
      <c r="BW148" s="83" t="str">
        <f>+IF($O$33="","",$O$33)</f>
        <v/>
      </c>
      <c r="BX148" s="83" t="str">
        <f>+IF($O$33="","",$P$33)</f>
        <v/>
      </c>
      <c r="BY148" s="83" t="str">
        <f>+IF($O$33="","",$Q$33)</f>
        <v/>
      </c>
      <c r="BZ148" t="s">
        <v>119</v>
      </c>
    </row>
    <row r="149" spans="69:78" x14ac:dyDescent="0.15">
      <c r="BQ149" s="83" t="str">
        <f>+IF(BS149="","",MAX(BQ$9:BQ148)+1)</f>
        <v/>
      </c>
      <c r="BR149" s="83">
        <f t="shared" si="20"/>
        <v>24</v>
      </c>
      <c r="BS149" s="83" t="str">
        <f>+IF($R$33="","",CONCATENATE($B$33,"　",$C$33))</f>
        <v/>
      </c>
      <c r="BT149" s="83" t="str">
        <f>+IF($R$33="","",CONCATENATE($D$33," ",$E$33))</f>
        <v/>
      </c>
      <c r="BU149" s="83" t="str">
        <f>+IF($R$33="","",RIGHT($F$33,1))</f>
        <v/>
      </c>
      <c r="BV149" s="83" t="str">
        <f>+IF($R$33="","",CONCATENATE($G$33,"/",$H$33,"/",$I$33))</f>
        <v/>
      </c>
      <c r="BW149" s="83" t="str">
        <f>+IF($R$33="","",$R$33)</f>
        <v/>
      </c>
      <c r="BX149" s="83" t="str">
        <f>+IF($R$33="","",$S$33)</f>
        <v/>
      </c>
      <c r="BY149" s="83" t="str">
        <f>+IF($R$33="","",$T$33)</f>
        <v/>
      </c>
      <c r="BZ149" t="s">
        <v>119</v>
      </c>
    </row>
    <row r="150" spans="69:78" x14ac:dyDescent="0.15">
      <c r="BQ150" s="83" t="str">
        <f>+IF(BS150="","",MAX(BQ$9:BQ149)+1)</f>
        <v/>
      </c>
      <c r="BR150" s="83">
        <f t="shared" si="20"/>
        <v>24</v>
      </c>
      <c r="BS150" s="83" t="str">
        <f>+IF($U$33="","",CONCATENATE($B$33,"　",$C$33))</f>
        <v/>
      </c>
      <c r="BT150" s="83" t="str">
        <f>+IF($U$33="","",CONCATENATE($D$33," ",$E$33))</f>
        <v/>
      </c>
      <c r="BU150" s="83" t="str">
        <f>+IF($U$33="","",RIGHT($F$33,1))</f>
        <v/>
      </c>
      <c r="BV150" s="83" t="str">
        <f>+IF($U$33="","",CONCATENATE($G$33,"/",$H$33,"/",$I$33))</f>
        <v/>
      </c>
      <c r="BW150" s="83" t="str">
        <f>+IF($U$33="","",$U$33)</f>
        <v/>
      </c>
      <c r="BX150" s="83" t="str">
        <f>+IF($U$33="","",$V$33)</f>
        <v/>
      </c>
      <c r="BY150" s="83" t="str">
        <f>+IF($U$33="","",$W$33)</f>
        <v/>
      </c>
      <c r="BZ150" t="s">
        <v>119</v>
      </c>
    </row>
    <row r="151" spans="69:78" x14ac:dyDescent="0.15">
      <c r="BQ151" s="83" t="str">
        <f>+IF(BS151="","",MAX(BQ$9:BQ150)+1)</f>
        <v/>
      </c>
      <c r="BR151" s="83">
        <f t="shared" si="20"/>
        <v>24</v>
      </c>
      <c r="BS151" s="83" t="str">
        <f>+IF($X$33="","",CONCATENATE($B$33,"　",$C$33))</f>
        <v/>
      </c>
      <c r="BT151" s="83" t="str">
        <f>+IF($X$33="","",CONCATENATE($D$33," ",$E$33))</f>
        <v/>
      </c>
      <c r="BU151" s="83" t="str">
        <f>+IF($X$33="","",RIGHT($F$33,1))</f>
        <v/>
      </c>
      <c r="BV151" s="83" t="str">
        <f>+IF($X$33="","",CONCATENATE($G$33,"/",$H$33,"/",$I$33))</f>
        <v/>
      </c>
      <c r="BW151" s="83" t="str">
        <f>+IF($X$33="","",$X$33)</f>
        <v/>
      </c>
      <c r="BX151" s="83" t="str">
        <f>+IF($X$33="","",$Y$33)</f>
        <v/>
      </c>
      <c r="BY151" s="83" t="str">
        <f>+IF($X$33="","",$Z$33)</f>
        <v/>
      </c>
      <c r="BZ151" t="s">
        <v>119</v>
      </c>
    </row>
    <row r="152" spans="69:78" x14ac:dyDescent="0.15">
      <c r="BQ152" s="83" t="str">
        <f>+IF(BS152="","",MAX(BQ$9:BQ151)+1)</f>
        <v/>
      </c>
      <c r="BR152" s="83">
        <f t="shared" si="20"/>
        <v>24</v>
      </c>
      <c r="BS152" s="83" t="str">
        <f>+IF($AA$33="","",CONCATENATE($B$33,"　",$C$33))</f>
        <v/>
      </c>
      <c r="BT152" s="83" t="str">
        <f>+IF($AA$33="","",CONCATENATE($D$33," ",$E$33))</f>
        <v/>
      </c>
      <c r="BU152" s="83" t="str">
        <f>+IF($AA$33="","",RIGHT($F$33,1))</f>
        <v/>
      </c>
      <c r="BV152" s="83" t="str">
        <f>+IF($AA$33="","",CONCATENATE($G$33,"/",$H$33,"/",$I$33))</f>
        <v/>
      </c>
      <c r="BW152" s="83" t="str">
        <f>+IF($AA$33="","",$AA$33)</f>
        <v/>
      </c>
      <c r="BX152" s="83" t="str">
        <f>+IF($AA$33="","",$AB$33)</f>
        <v/>
      </c>
      <c r="BY152" s="83" t="str">
        <f>+IF($AA$33="","",$AC$33)</f>
        <v/>
      </c>
      <c r="BZ152" t="s">
        <v>119</v>
      </c>
    </row>
    <row r="153" spans="69:78" x14ac:dyDescent="0.15">
      <c r="BQ153" s="83" t="str">
        <f>+IF(BS153="","",MAX(BQ$9:BQ152)+1)</f>
        <v/>
      </c>
      <c r="BR153" s="83">
        <f t="shared" si="20"/>
        <v>24</v>
      </c>
      <c r="BS153" s="83" t="str">
        <f>+IF($AD$33="","",CONCATENATE($B$33,"　",$C$33))</f>
        <v/>
      </c>
      <c r="BT153" s="83" t="str">
        <f>+IF($AD$33="","",CONCATENATE($D$33," ",$E$33))</f>
        <v/>
      </c>
      <c r="BU153" s="83" t="str">
        <f>+IF($AD$33="","",RIGHT($F$33,1))</f>
        <v/>
      </c>
      <c r="BV153" s="83" t="str">
        <f>+IF($AD$33="","",CONCATENATE($G$33,"/",$H$33,"/",$I$33))</f>
        <v/>
      </c>
      <c r="BW153" s="83" t="str">
        <f>+IF($AD$33="","",$AD$33)</f>
        <v/>
      </c>
      <c r="BX153" s="83" t="str">
        <f>+IF($AD$33="","",$AE$33)</f>
        <v/>
      </c>
      <c r="BY153" s="83" t="str">
        <f>+IF($AD$33="","",$AF$33)</f>
        <v/>
      </c>
      <c r="BZ153" t="s">
        <v>119</v>
      </c>
    </row>
    <row r="154" spans="69:78" x14ac:dyDescent="0.15">
      <c r="BQ154" s="83" t="str">
        <f>+IF(BS154="","",MAX(BQ$9:BQ153)+1)</f>
        <v/>
      </c>
      <c r="BR154" s="83">
        <f t="shared" si="20"/>
        <v>25</v>
      </c>
      <c r="BS154" s="83" t="str">
        <f>+IF($O$34="","",CONCATENATE($B$34,"　",$C$34))</f>
        <v/>
      </c>
      <c r="BT154" s="83" t="str">
        <f>+IF($O$34="","",CONCATENATE($D$34," ",$E$34))</f>
        <v/>
      </c>
      <c r="BU154" s="83" t="str">
        <f>+IF($O$34="","",RIGHT($F$34,1))</f>
        <v/>
      </c>
      <c r="BV154" s="83" t="str">
        <f>+IF($O$34="","",CONCATENATE($G$34,"/",$H$34,"/",$I$34))</f>
        <v/>
      </c>
      <c r="BW154" s="83" t="str">
        <f>+IF($O$34="","",$O$34)</f>
        <v/>
      </c>
      <c r="BX154" s="83" t="str">
        <f>+IF($O$34="","",$P$34)</f>
        <v/>
      </c>
      <c r="BY154" s="83" t="str">
        <f>+IF($O$34="","",$Q$34)</f>
        <v/>
      </c>
      <c r="BZ154" t="s">
        <v>119</v>
      </c>
    </row>
    <row r="155" spans="69:78" x14ac:dyDescent="0.15">
      <c r="BQ155" s="83" t="str">
        <f>+IF(BS155="","",MAX(BQ$9:BQ154)+1)</f>
        <v/>
      </c>
      <c r="BR155" s="83">
        <f t="shared" si="20"/>
        <v>25</v>
      </c>
      <c r="BS155" s="83" t="str">
        <f>+IF($R$34="","",CONCATENATE($B$34,"　",$C$34))</f>
        <v/>
      </c>
      <c r="BT155" s="83" t="str">
        <f>+IF($R$34="","",CONCATENATE($D$34," ",$E$34))</f>
        <v/>
      </c>
      <c r="BU155" s="83" t="str">
        <f>+IF($R$34="","",RIGHT($F$34,1))</f>
        <v/>
      </c>
      <c r="BV155" s="83" t="str">
        <f>+IF($R$34="","",CONCATENATE($G$34,"/",$H$34,"/",$I$34))</f>
        <v/>
      </c>
      <c r="BW155" s="83" t="str">
        <f>+IF($R$34="","",$R$34)</f>
        <v/>
      </c>
      <c r="BX155" s="83" t="str">
        <f>+IF($R$34="","",$S$34)</f>
        <v/>
      </c>
      <c r="BY155" s="83" t="str">
        <f>+IF($R$34="","",$T$34)</f>
        <v/>
      </c>
      <c r="BZ155" t="s">
        <v>119</v>
      </c>
    </row>
    <row r="156" spans="69:78" x14ac:dyDescent="0.15">
      <c r="BQ156" s="83" t="str">
        <f>+IF(BS156="","",MAX(BQ$9:BQ155)+1)</f>
        <v/>
      </c>
      <c r="BR156" s="83">
        <f t="shared" si="20"/>
        <v>25</v>
      </c>
      <c r="BS156" s="83" t="str">
        <f>+IF($U$34="","",CONCATENATE($B$34,"　",$C$34))</f>
        <v/>
      </c>
      <c r="BT156" s="83" t="str">
        <f>+IF($U$34="","",CONCATENATE($D$34," ",$E$34))</f>
        <v/>
      </c>
      <c r="BU156" s="83" t="str">
        <f>+IF($U$34="","",RIGHT($F$34,1))</f>
        <v/>
      </c>
      <c r="BV156" s="83" t="str">
        <f>+IF($U$34="","",CONCATENATE($G$34,"/",$H$34,"/",$I$34))</f>
        <v/>
      </c>
      <c r="BW156" s="83" t="str">
        <f>+IF($U$34="","",$U$34)</f>
        <v/>
      </c>
      <c r="BX156" s="83" t="str">
        <f>+IF($U$34="","",$V$34)</f>
        <v/>
      </c>
      <c r="BY156" s="83" t="str">
        <f>+IF($U$34="","",$W$34)</f>
        <v/>
      </c>
      <c r="BZ156" t="s">
        <v>119</v>
      </c>
    </row>
    <row r="157" spans="69:78" x14ac:dyDescent="0.15">
      <c r="BQ157" s="83" t="str">
        <f>+IF(BS157="","",MAX(BQ$9:BQ156)+1)</f>
        <v/>
      </c>
      <c r="BR157" s="83">
        <f t="shared" si="20"/>
        <v>25</v>
      </c>
      <c r="BS157" s="83" t="str">
        <f>+IF($X$34="","",CONCATENATE($B$34,"　",$C$34))</f>
        <v/>
      </c>
      <c r="BT157" s="83" t="str">
        <f>+IF($X$34="","",CONCATENATE($D$34," ",$E$34))</f>
        <v/>
      </c>
      <c r="BU157" s="83" t="str">
        <f>+IF($X$34="","",RIGHT($F$34,1))</f>
        <v/>
      </c>
      <c r="BV157" s="83" t="str">
        <f>+IF($X$34="","",CONCATENATE($G$34,"/",$H$34,"/",$I$34))</f>
        <v/>
      </c>
      <c r="BW157" s="83" t="str">
        <f>+IF($X$34="","",$X$34)</f>
        <v/>
      </c>
      <c r="BX157" s="83" t="str">
        <f>+IF($X$34="","",$Y$34)</f>
        <v/>
      </c>
      <c r="BY157" s="83" t="str">
        <f>+IF($X$34="","",$Z$34)</f>
        <v/>
      </c>
      <c r="BZ157" t="s">
        <v>119</v>
      </c>
    </row>
    <row r="158" spans="69:78" x14ac:dyDescent="0.15">
      <c r="BQ158" s="83" t="str">
        <f>+IF(BS158="","",MAX(BQ$9:BQ157)+1)</f>
        <v/>
      </c>
      <c r="BR158" s="83">
        <f t="shared" si="20"/>
        <v>25</v>
      </c>
      <c r="BS158" s="83" t="str">
        <f>+IF($AA$34="","",CONCATENATE($B$34,"　",$C$34))</f>
        <v/>
      </c>
      <c r="BT158" s="83" t="str">
        <f>+IF($AA$34="","",CONCATENATE($D$34," ",$E$34))</f>
        <v/>
      </c>
      <c r="BU158" s="83" t="str">
        <f>+IF($AA$34="","",RIGHT($F$34,1))</f>
        <v/>
      </c>
      <c r="BV158" s="83" t="str">
        <f>+IF($AA$34="","",CONCATENATE($G$34,"/",$H$34,"/",$I$34))</f>
        <v/>
      </c>
      <c r="BW158" s="83" t="str">
        <f>+IF($AA$34="","",$AA$34)</f>
        <v/>
      </c>
      <c r="BX158" s="83" t="str">
        <f>+IF($AA$34="","",$AB$34)</f>
        <v/>
      </c>
      <c r="BY158" s="83" t="str">
        <f>+IF($AA$34="","",$AC$34)</f>
        <v/>
      </c>
      <c r="BZ158" t="s">
        <v>119</v>
      </c>
    </row>
    <row r="159" spans="69:78" x14ac:dyDescent="0.15">
      <c r="BQ159" s="83" t="str">
        <f>+IF(BS159="","",MAX(BQ$9:BQ158)+1)</f>
        <v/>
      </c>
      <c r="BR159" s="83">
        <f t="shared" si="20"/>
        <v>25</v>
      </c>
      <c r="BS159" s="83" t="str">
        <f>+IF($AD$34="","",CONCATENATE($B$34,"　",$C$34))</f>
        <v/>
      </c>
      <c r="BT159" s="83" t="str">
        <f>+IF($AD$34="","",CONCATENATE($D$34," ",$E$34))</f>
        <v/>
      </c>
      <c r="BU159" s="83" t="str">
        <f>+IF($AD$34="","",RIGHT($F$34,1))</f>
        <v/>
      </c>
      <c r="BV159" s="83" t="str">
        <f>+IF($AD$34="","",CONCATENATE($G$34,"/",$H$34,"/",$I$34))</f>
        <v/>
      </c>
      <c r="BW159" s="83" t="str">
        <f>+IF($AD$34="","",$AD$34)</f>
        <v/>
      </c>
      <c r="BX159" s="83" t="str">
        <f>+IF($AD$34="","",$AE$34)</f>
        <v/>
      </c>
      <c r="BY159" s="83" t="str">
        <f>+IF($AD$34="","",$AF$34)</f>
        <v/>
      </c>
      <c r="BZ159" t="s">
        <v>119</v>
      </c>
    </row>
    <row r="160" spans="69:78" x14ac:dyDescent="0.15">
      <c r="BQ160" s="83" t="str">
        <f>+IF(BS160="","",MAX(BQ$9:BQ159)+1)</f>
        <v/>
      </c>
      <c r="BR160" s="83">
        <f t="shared" si="20"/>
        <v>26</v>
      </c>
      <c r="BS160" s="83" t="str">
        <f>+IF($O$35="","",CONCATENATE($B$35,"　",$C$35))</f>
        <v/>
      </c>
      <c r="BT160" s="83" t="str">
        <f>+IF($O$35="","",CONCATENATE($D$35," ",$E$35))</f>
        <v/>
      </c>
      <c r="BU160" s="83" t="str">
        <f>+IF($O$35="","",RIGHT($F$35,1))</f>
        <v/>
      </c>
      <c r="BV160" s="83" t="str">
        <f>+IF($O$35="","",CONCATENATE($G$35,"/",$H$35,"/",$I$35))</f>
        <v/>
      </c>
      <c r="BW160" s="83" t="str">
        <f>+IF($O$35="","",$O$35)</f>
        <v/>
      </c>
      <c r="BX160" s="83" t="str">
        <f>+IF($O$35="","",$P$35)</f>
        <v/>
      </c>
      <c r="BY160" s="83" t="str">
        <f>+IF($O$35="","",$Q$35)</f>
        <v/>
      </c>
      <c r="BZ160" t="s">
        <v>119</v>
      </c>
    </row>
    <row r="161" spans="69:78" x14ac:dyDescent="0.15">
      <c r="BQ161" s="83" t="str">
        <f>+IF(BS161="","",MAX(BQ$9:BQ160)+1)</f>
        <v/>
      </c>
      <c r="BR161" s="83">
        <f t="shared" si="20"/>
        <v>26</v>
      </c>
      <c r="BS161" s="83" t="str">
        <f>+IF($R$35="","",CONCATENATE($B$35,"　",$C$35))</f>
        <v/>
      </c>
      <c r="BT161" s="83" t="str">
        <f>+IF($R$35="","",CONCATENATE($D$35," ",$E$35))</f>
        <v/>
      </c>
      <c r="BU161" s="83" t="str">
        <f>+IF($R$35="","",RIGHT($F$35,1))</f>
        <v/>
      </c>
      <c r="BV161" s="83" t="str">
        <f>+IF($R$35="","",CONCATENATE($G$35,"/",$H$35,"/",$I$35))</f>
        <v/>
      </c>
      <c r="BW161" s="83" t="str">
        <f>+IF($R$35="","",$R$35)</f>
        <v/>
      </c>
      <c r="BX161" s="83" t="str">
        <f>+IF($R$35="","",$S$35)</f>
        <v/>
      </c>
      <c r="BY161" s="83" t="str">
        <f>+IF($R$35="","",$T$35)</f>
        <v/>
      </c>
      <c r="BZ161" t="s">
        <v>119</v>
      </c>
    </row>
    <row r="162" spans="69:78" x14ac:dyDescent="0.15">
      <c r="BQ162" s="83" t="str">
        <f>+IF(BS162="","",MAX(BQ$9:BQ161)+1)</f>
        <v/>
      </c>
      <c r="BR162" s="83">
        <f t="shared" si="20"/>
        <v>26</v>
      </c>
      <c r="BS162" s="83" t="str">
        <f>+IF($U$35="","",CONCATENATE($B$35,"　",$C$35))</f>
        <v/>
      </c>
      <c r="BT162" s="83" t="str">
        <f>+IF($U$35="","",CONCATENATE($D$35," ",$E$35))</f>
        <v/>
      </c>
      <c r="BU162" s="83" t="str">
        <f>+IF($U$35="","",RIGHT($F$35,1))</f>
        <v/>
      </c>
      <c r="BV162" s="83" t="str">
        <f>+IF($U$35="","",CONCATENATE($G$35,"/",$H$35,"/",$I$35))</f>
        <v/>
      </c>
      <c r="BW162" s="83" t="str">
        <f>+IF($U$35="","",$U$35)</f>
        <v/>
      </c>
      <c r="BX162" s="83" t="str">
        <f>+IF($U$35="","",$V$35)</f>
        <v/>
      </c>
      <c r="BY162" s="83" t="str">
        <f>+IF($U$35="","",$W$35)</f>
        <v/>
      </c>
      <c r="BZ162" t="s">
        <v>119</v>
      </c>
    </row>
    <row r="163" spans="69:78" x14ac:dyDescent="0.15">
      <c r="BQ163" s="83" t="str">
        <f>+IF(BS163="","",MAX(BQ$9:BQ162)+1)</f>
        <v/>
      </c>
      <c r="BR163" s="83">
        <f t="shared" si="20"/>
        <v>26</v>
      </c>
      <c r="BS163" s="83" t="str">
        <f>+IF($X$35="","",CONCATENATE($B$35,"　",$C$35))</f>
        <v/>
      </c>
      <c r="BT163" s="83" t="str">
        <f>+IF($X$35="","",CONCATENATE($D$35," ",$E$35))</f>
        <v/>
      </c>
      <c r="BU163" s="83" t="str">
        <f>+IF($X$35="","",RIGHT($F$35,1))</f>
        <v/>
      </c>
      <c r="BV163" s="83" t="str">
        <f>+IF($X$35="","",CONCATENATE($G$35,"/",$H$35,"/",$I$35))</f>
        <v/>
      </c>
      <c r="BW163" s="83" t="str">
        <f>+IF($X$35="","",$X$35)</f>
        <v/>
      </c>
      <c r="BX163" s="83" t="str">
        <f>+IF($X$35="","",$Y$35)</f>
        <v/>
      </c>
      <c r="BY163" s="83" t="str">
        <f>+IF($X$35="","",$Z$35)</f>
        <v/>
      </c>
      <c r="BZ163" t="s">
        <v>119</v>
      </c>
    </row>
    <row r="164" spans="69:78" x14ac:dyDescent="0.15">
      <c r="BQ164" s="83" t="str">
        <f>+IF(BS164="","",MAX(BQ$9:BQ163)+1)</f>
        <v/>
      </c>
      <c r="BR164" s="83">
        <f t="shared" si="20"/>
        <v>26</v>
      </c>
      <c r="BS164" s="83" t="str">
        <f>+IF($AA$35="","",CONCATENATE($B$35,"　",$C$35))</f>
        <v/>
      </c>
      <c r="BT164" s="83" t="str">
        <f>+IF($AA$35="","",CONCATENATE($D$35," ",$E$35))</f>
        <v/>
      </c>
      <c r="BU164" s="83" t="str">
        <f>+IF($AA$35="","",RIGHT($F$35,1))</f>
        <v/>
      </c>
      <c r="BV164" s="83" t="str">
        <f>+IF($AA$35="","",CONCATENATE($G$35,"/",$H$35,"/",$I$35))</f>
        <v/>
      </c>
      <c r="BW164" s="83" t="str">
        <f>+IF($AA$35="","",$AA$35)</f>
        <v/>
      </c>
      <c r="BX164" s="83" t="str">
        <f>+IF($AA$35="","",$AB$35)</f>
        <v/>
      </c>
      <c r="BY164" s="83" t="str">
        <f>+IF($AA$35="","",$AC$35)</f>
        <v/>
      </c>
      <c r="BZ164" t="s">
        <v>119</v>
      </c>
    </row>
    <row r="165" spans="69:78" x14ac:dyDescent="0.15">
      <c r="BQ165" s="83" t="str">
        <f>+IF(BS165="","",MAX(BQ$9:BQ164)+1)</f>
        <v/>
      </c>
      <c r="BR165" s="83">
        <f t="shared" si="20"/>
        <v>26</v>
      </c>
      <c r="BS165" s="83" t="str">
        <f>+IF($AD$35="","",CONCATENATE($B$35,"　",$C$35))</f>
        <v/>
      </c>
      <c r="BT165" s="83" t="str">
        <f>+IF($AD$35="","",CONCATENATE($D$35," ",$E$35))</f>
        <v/>
      </c>
      <c r="BU165" s="83" t="str">
        <f>+IF($AD$35="","",RIGHT($F$35,1))</f>
        <v/>
      </c>
      <c r="BV165" s="83" t="str">
        <f>+IF($AD$35="","",CONCATENATE($G$35,"/",$H$35,"/",$I$35))</f>
        <v/>
      </c>
      <c r="BW165" s="83" t="str">
        <f>+IF($AD$35="","",$AD$35)</f>
        <v/>
      </c>
      <c r="BX165" s="83" t="str">
        <f>+IF($AD$35="","",$AE$35)</f>
        <v/>
      </c>
      <c r="BY165" s="83" t="str">
        <f>+IF($AD$35="","",$AF$35)</f>
        <v/>
      </c>
      <c r="BZ165" t="s">
        <v>119</v>
      </c>
    </row>
    <row r="166" spans="69:78" x14ac:dyDescent="0.15">
      <c r="BQ166" s="83" t="str">
        <f>+IF(BS166="","",MAX(BQ$9:BQ165)+1)</f>
        <v/>
      </c>
      <c r="BR166" s="83">
        <f t="shared" si="20"/>
        <v>27</v>
      </c>
      <c r="BS166" s="83" t="str">
        <f>+IF($O$36="","",CONCATENATE($B$36,"　",$C$36))</f>
        <v/>
      </c>
      <c r="BT166" s="83" t="str">
        <f>+IF($O$36="","",CONCATENATE($D$36," ",$E$36))</f>
        <v/>
      </c>
      <c r="BU166" s="83" t="str">
        <f>+IF($O$36="","",RIGHT($F$36,1))</f>
        <v/>
      </c>
      <c r="BV166" s="83" t="str">
        <f>+IF($O$36="","",CONCATENATE($G$36,"/",$H$36,"/",$I$36))</f>
        <v/>
      </c>
      <c r="BW166" s="83" t="str">
        <f>+IF($O$36="","",$O$36)</f>
        <v/>
      </c>
      <c r="BX166" s="83" t="str">
        <f>+IF($O$36="","",$P$36)</f>
        <v/>
      </c>
      <c r="BY166" s="83" t="str">
        <f>+IF($O$36="","",$Q$36)</f>
        <v/>
      </c>
      <c r="BZ166" t="s">
        <v>119</v>
      </c>
    </row>
    <row r="167" spans="69:78" x14ac:dyDescent="0.15">
      <c r="BQ167" s="83" t="str">
        <f>+IF(BS167="","",MAX(BQ$9:BQ166)+1)</f>
        <v/>
      </c>
      <c r="BR167" s="83">
        <f t="shared" si="20"/>
        <v>27</v>
      </c>
      <c r="BS167" s="83" t="str">
        <f>+IF($R$36="","",CONCATENATE($B$36,"　",$C$36))</f>
        <v/>
      </c>
      <c r="BT167" s="83" t="str">
        <f>+IF($R$36="","",CONCATENATE($D$36," ",$E$36))</f>
        <v/>
      </c>
      <c r="BU167" s="83" t="str">
        <f>+IF($R$36="","",RIGHT($F$36,1))</f>
        <v/>
      </c>
      <c r="BV167" s="83" t="str">
        <f>+IF($R$36="","",CONCATENATE($G$36,"/",$H$36,"/",$I$36))</f>
        <v/>
      </c>
      <c r="BW167" s="83" t="str">
        <f>+IF($R$36="","",$R$36)</f>
        <v/>
      </c>
      <c r="BX167" s="83" t="str">
        <f>+IF($R$36="","",$S$36)</f>
        <v/>
      </c>
      <c r="BY167" s="83" t="str">
        <f>+IF($R$36="","",$T$36)</f>
        <v/>
      </c>
      <c r="BZ167" t="s">
        <v>119</v>
      </c>
    </row>
    <row r="168" spans="69:78" x14ac:dyDescent="0.15">
      <c r="BQ168" s="83" t="str">
        <f>+IF(BS168="","",MAX(BQ$9:BQ167)+1)</f>
        <v/>
      </c>
      <c r="BR168" s="83">
        <f t="shared" si="20"/>
        <v>27</v>
      </c>
      <c r="BS168" s="83" t="str">
        <f>+IF($U$36="","",CONCATENATE($B$36,"　",$C$36))</f>
        <v/>
      </c>
      <c r="BT168" s="83" t="str">
        <f>+IF($U$36="","",CONCATENATE($D$36," ",$E$36))</f>
        <v/>
      </c>
      <c r="BU168" s="83" t="str">
        <f>+IF($U$36="","",RIGHT($F$36,1))</f>
        <v/>
      </c>
      <c r="BV168" s="83" t="str">
        <f>+IF($U$36="","",CONCATENATE($G$36,"/",$H$36,"/",$I$36))</f>
        <v/>
      </c>
      <c r="BW168" s="83" t="str">
        <f>+IF($U$36="","",$U$36)</f>
        <v/>
      </c>
      <c r="BX168" s="83" t="str">
        <f>+IF($U$36="","",$V$36)</f>
        <v/>
      </c>
      <c r="BY168" s="83" t="str">
        <f>+IF($U$36="","",$W$36)</f>
        <v/>
      </c>
      <c r="BZ168" t="s">
        <v>119</v>
      </c>
    </row>
    <row r="169" spans="69:78" x14ac:dyDescent="0.15">
      <c r="BQ169" s="83" t="str">
        <f>+IF(BS169="","",MAX(BQ$9:BQ168)+1)</f>
        <v/>
      </c>
      <c r="BR169" s="83">
        <f t="shared" si="20"/>
        <v>27</v>
      </c>
      <c r="BS169" s="83" t="str">
        <f>+IF($X$36="","",CONCATENATE($B$36,"　",$C$36))</f>
        <v/>
      </c>
      <c r="BT169" s="83" t="str">
        <f>+IF($X$36="","",CONCATENATE($D$36," ",$E$36))</f>
        <v/>
      </c>
      <c r="BU169" s="83" t="str">
        <f>+IF($X$36="","",RIGHT($F$36,1))</f>
        <v/>
      </c>
      <c r="BV169" s="83" t="str">
        <f>+IF($X$36="","",CONCATENATE($G$36,"/",$H$36,"/",$I$36))</f>
        <v/>
      </c>
      <c r="BW169" s="83" t="str">
        <f>+IF($X$36="","",$X$36)</f>
        <v/>
      </c>
      <c r="BX169" s="83" t="str">
        <f>+IF($X$36="","",$Y$36)</f>
        <v/>
      </c>
      <c r="BY169" s="83" t="str">
        <f>+IF($X$36="","",$Z$36)</f>
        <v/>
      </c>
      <c r="BZ169" t="s">
        <v>119</v>
      </c>
    </row>
    <row r="170" spans="69:78" x14ac:dyDescent="0.15">
      <c r="BQ170" s="83" t="str">
        <f>+IF(BS170="","",MAX(BQ$9:BQ169)+1)</f>
        <v/>
      </c>
      <c r="BR170" s="83">
        <f t="shared" si="20"/>
        <v>27</v>
      </c>
      <c r="BS170" s="83" t="str">
        <f>+IF($AA$36="","",CONCATENATE($B$36,"　",$C$36))</f>
        <v/>
      </c>
      <c r="BT170" s="83" t="str">
        <f>+IF($AA$36="","",CONCATENATE($D$36," ",$E$36))</f>
        <v/>
      </c>
      <c r="BU170" s="83" t="str">
        <f>+IF($AA$36="","",RIGHT($F$36,1))</f>
        <v/>
      </c>
      <c r="BV170" s="83" t="str">
        <f>+IF($AA$36="","",CONCATENATE($G$36,"/",$H$36,"/",$I$36))</f>
        <v/>
      </c>
      <c r="BW170" s="83" t="str">
        <f>+IF($AA$36="","",$AA$36)</f>
        <v/>
      </c>
      <c r="BX170" s="83" t="str">
        <f>+IF($AA$36="","",$AB$36)</f>
        <v/>
      </c>
      <c r="BY170" s="83" t="str">
        <f>+IF($AA$36="","",$AC$36)</f>
        <v/>
      </c>
      <c r="BZ170" t="s">
        <v>119</v>
      </c>
    </row>
    <row r="171" spans="69:78" x14ac:dyDescent="0.15">
      <c r="BQ171" s="83" t="str">
        <f>+IF(BS171="","",MAX(BQ$9:BQ170)+1)</f>
        <v/>
      </c>
      <c r="BR171" s="83">
        <f t="shared" si="20"/>
        <v>27</v>
      </c>
      <c r="BS171" s="83" t="str">
        <f>+IF($AD$36="","",CONCATENATE($B$36,"　",$C$36))</f>
        <v/>
      </c>
      <c r="BT171" s="83" t="str">
        <f>+IF($AD$36="","",CONCATENATE($D$36," ",$E$36))</f>
        <v/>
      </c>
      <c r="BU171" s="83" t="str">
        <f>+IF($AD$36="","",RIGHT($F$36,1))</f>
        <v/>
      </c>
      <c r="BV171" s="83" t="str">
        <f>+IF($AD$36="","",CONCATENATE($G$36,"/",$H$36,"/",$I$36))</f>
        <v/>
      </c>
      <c r="BW171" s="83" t="str">
        <f>+IF($AD$36="","",$AD$36)</f>
        <v/>
      </c>
      <c r="BX171" s="83" t="str">
        <f>+IF($AD$36="","",$AE$36)</f>
        <v/>
      </c>
      <c r="BY171" s="83" t="str">
        <f>+IF($AD$36="","",$AF$36)</f>
        <v/>
      </c>
      <c r="BZ171" t="s">
        <v>119</v>
      </c>
    </row>
    <row r="172" spans="69:78" x14ac:dyDescent="0.15">
      <c r="BQ172" s="83" t="str">
        <f>+IF(BS172="","",MAX(BQ$9:BQ171)+1)</f>
        <v/>
      </c>
      <c r="BR172" s="83">
        <f t="shared" si="20"/>
        <v>28</v>
      </c>
      <c r="BS172" s="83" t="str">
        <f>+IF($O$37="","",CONCATENATE($B$37,"　",$C$37))</f>
        <v/>
      </c>
      <c r="BT172" s="83" t="str">
        <f>+IF($O$37="","",CONCATENATE($D$37," ",$E$37))</f>
        <v/>
      </c>
      <c r="BU172" s="83" t="str">
        <f>+IF($O$37="","",RIGHT($F$37,1))</f>
        <v/>
      </c>
      <c r="BV172" s="83" t="str">
        <f>+IF($O$37="","",CONCATENATE($G$37,"/",$H$37,"/",$I$37))</f>
        <v/>
      </c>
      <c r="BW172" s="83" t="str">
        <f>+IF($O$37="","",$O$37)</f>
        <v/>
      </c>
      <c r="BX172" s="83" t="str">
        <f>+IF($O$37="","",$P$37)</f>
        <v/>
      </c>
      <c r="BY172" s="83" t="str">
        <f>+IF($O$37="","",$Q$37)</f>
        <v/>
      </c>
      <c r="BZ172" t="s">
        <v>119</v>
      </c>
    </row>
    <row r="173" spans="69:78" x14ac:dyDescent="0.15">
      <c r="BQ173" s="83" t="str">
        <f>+IF(BS173="","",MAX(BQ$9:BQ172)+1)</f>
        <v/>
      </c>
      <c r="BR173" s="83">
        <f t="shared" si="20"/>
        <v>28</v>
      </c>
      <c r="BS173" s="83" t="str">
        <f>+IF($R$37="","",CONCATENATE($B$37,"　",$C$37))</f>
        <v/>
      </c>
      <c r="BT173" s="83" t="str">
        <f>+IF($R$37="","",CONCATENATE($D$37," ",$E$37))</f>
        <v/>
      </c>
      <c r="BU173" s="83" t="str">
        <f>+IF($R$37="","",RIGHT($F$37,1))</f>
        <v/>
      </c>
      <c r="BV173" s="83" t="str">
        <f>+IF($R$37="","",CONCATENATE($G$37,"/",$H$37,"/",$I$37))</f>
        <v/>
      </c>
      <c r="BW173" s="83" t="str">
        <f>+IF($R$37="","",$R$37)</f>
        <v/>
      </c>
      <c r="BX173" s="83" t="str">
        <f>+IF($R$37="","",$S$37)</f>
        <v/>
      </c>
      <c r="BY173" s="83" t="str">
        <f>+IF($R$37="","",$T$37)</f>
        <v/>
      </c>
      <c r="BZ173" t="s">
        <v>119</v>
      </c>
    </row>
    <row r="174" spans="69:78" x14ac:dyDescent="0.15">
      <c r="BQ174" s="83" t="str">
        <f>+IF(BS174="","",MAX(BQ$9:BQ173)+1)</f>
        <v/>
      </c>
      <c r="BR174" s="83">
        <f t="shared" si="20"/>
        <v>28</v>
      </c>
      <c r="BS174" s="83" t="str">
        <f>+IF($U$37="","",CONCATENATE($B$37,"　",$C$37))</f>
        <v/>
      </c>
      <c r="BT174" s="83" t="str">
        <f>+IF($U$37="","",CONCATENATE($D$37," ",$E$37))</f>
        <v/>
      </c>
      <c r="BU174" s="83" t="str">
        <f>+IF($U$37="","",RIGHT($F$37,1))</f>
        <v/>
      </c>
      <c r="BV174" s="83" t="str">
        <f>+IF($U$37="","",CONCATENATE($G$37,"/",$H$37,"/",$I$37))</f>
        <v/>
      </c>
      <c r="BW174" s="83" t="str">
        <f>+IF($U$37="","",$U$37)</f>
        <v/>
      </c>
      <c r="BX174" s="83" t="str">
        <f>+IF($U$37="","",$V$37)</f>
        <v/>
      </c>
      <c r="BY174" s="83" t="str">
        <f>+IF($U$37="","",$W$37)</f>
        <v/>
      </c>
      <c r="BZ174" t="s">
        <v>119</v>
      </c>
    </row>
    <row r="175" spans="69:78" x14ac:dyDescent="0.15">
      <c r="BQ175" s="83" t="str">
        <f>+IF(BS175="","",MAX(BQ$9:BQ174)+1)</f>
        <v/>
      </c>
      <c r="BR175" s="83">
        <f t="shared" si="20"/>
        <v>28</v>
      </c>
      <c r="BS175" s="83" t="str">
        <f>+IF($X$37="","",CONCATENATE($B$37,"　",$C$37))</f>
        <v/>
      </c>
      <c r="BT175" s="83" t="str">
        <f>+IF($X$37="","",CONCATENATE($D$37," ",$E$37))</f>
        <v/>
      </c>
      <c r="BU175" s="83" t="str">
        <f>+IF($X$37="","",RIGHT($F$37,1))</f>
        <v/>
      </c>
      <c r="BV175" s="83" t="str">
        <f>+IF($X$37="","",CONCATENATE($G$37,"/",$H$37,"/",$I$37))</f>
        <v/>
      </c>
      <c r="BW175" s="83" t="str">
        <f>+IF($X$37="","",$X$37)</f>
        <v/>
      </c>
      <c r="BX175" s="83" t="str">
        <f>+IF($X$37="","",$Y$37)</f>
        <v/>
      </c>
      <c r="BY175" s="83" t="str">
        <f>+IF($X$37="","",$Z$37)</f>
        <v/>
      </c>
      <c r="BZ175" t="s">
        <v>119</v>
      </c>
    </row>
    <row r="176" spans="69:78" x14ac:dyDescent="0.15">
      <c r="BQ176" s="83" t="str">
        <f>+IF(BS176="","",MAX(BQ$9:BQ175)+1)</f>
        <v/>
      </c>
      <c r="BR176" s="83">
        <f t="shared" si="20"/>
        <v>28</v>
      </c>
      <c r="BS176" s="83" t="str">
        <f>+IF($AA$37="","",CONCATENATE($B$37,"　",$C$37))</f>
        <v/>
      </c>
      <c r="BT176" s="83" t="str">
        <f>+IF($AA$37="","",CONCATENATE($D$37," ",$E$37))</f>
        <v/>
      </c>
      <c r="BU176" s="83" t="str">
        <f>+IF($AA$37="","",RIGHT($F$37,1))</f>
        <v/>
      </c>
      <c r="BV176" s="83" t="str">
        <f>+IF($AA$37="","",CONCATENATE($G$37,"/",$H$37,"/",$I$37))</f>
        <v/>
      </c>
      <c r="BW176" s="83" t="str">
        <f>+IF($AA$37="","",$AA$37)</f>
        <v/>
      </c>
      <c r="BX176" s="83" t="str">
        <f>+IF($AA$37="","",$AB$37)</f>
        <v/>
      </c>
      <c r="BY176" s="83" t="str">
        <f>+IF($AA$37="","",$AC$37)</f>
        <v/>
      </c>
      <c r="BZ176" t="s">
        <v>119</v>
      </c>
    </row>
    <row r="177" spans="69:78" x14ac:dyDescent="0.15">
      <c r="BQ177" s="83" t="str">
        <f>+IF(BS177="","",MAX(BQ$9:BQ176)+1)</f>
        <v/>
      </c>
      <c r="BR177" s="83">
        <f t="shared" si="20"/>
        <v>28</v>
      </c>
      <c r="BS177" s="83" t="str">
        <f>+IF($AD$37="","",CONCATENATE($B$37,"　",$C$37))</f>
        <v/>
      </c>
      <c r="BT177" s="83" t="str">
        <f>+IF($AD$37="","",CONCATENATE($D$37," ",$E$37))</f>
        <v/>
      </c>
      <c r="BU177" s="83" t="str">
        <f>+IF($AD$37="","",RIGHT($F$37,1))</f>
        <v/>
      </c>
      <c r="BV177" s="83" t="str">
        <f>+IF($AD$37="","",CONCATENATE($G$37,"/",$H$37,"/",$I$37))</f>
        <v/>
      </c>
      <c r="BW177" s="83" t="str">
        <f>+IF($AD$37="","",$AD$37)</f>
        <v/>
      </c>
      <c r="BX177" s="83" t="str">
        <f>+IF($AD$37="","",$AE$37)</f>
        <v/>
      </c>
      <c r="BY177" s="83" t="str">
        <f>+IF($AD$37="","",$AF$37)</f>
        <v/>
      </c>
      <c r="BZ177" t="s">
        <v>119</v>
      </c>
    </row>
    <row r="178" spans="69:78" x14ac:dyDescent="0.15">
      <c r="BQ178" s="83" t="str">
        <f>+IF(BS178="","",MAX(BQ$9:BQ177)+1)</f>
        <v/>
      </c>
      <c r="BR178" s="83">
        <f t="shared" si="20"/>
        <v>29</v>
      </c>
      <c r="BS178" s="83" t="str">
        <f>+IF($O$38="","",CONCATENATE($B$38,"　",$C$38))</f>
        <v/>
      </c>
      <c r="BT178" s="83" t="str">
        <f>+IF($O$38="","",CONCATENATE($D$38," ",$E$38))</f>
        <v/>
      </c>
      <c r="BU178" s="83" t="str">
        <f>+IF($O$38="","",RIGHT($F$38,1))</f>
        <v/>
      </c>
      <c r="BV178" s="83" t="str">
        <f>+IF($O$38="","",CONCATENATE($G$38,"/",$H$38,"/",$I$38))</f>
        <v/>
      </c>
      <c r="BW178" s="83" t="str">
        <f>+IF($O$38="","",$O$38)</f>
        <v/>
      </c>
      <c r="BX178" s="83" t="str">
        <f>+IF($O$38="","",$P$38)</f>
        <v/>
      </c>
      <c r="BY178" s="83" t="str">
        <f>+IF($O$38="","",$Q$38)</f>
        <v/>
      </c>
      <c r="BZ178" t="s">
        <v>119</v>
      </c>
    </row>
    <row r="179" spans="69:78" x14ac:dyDescent="0.15">
      <c r="BQ179" s="83" t="str">
        <f>+IF(BS179="","",MAX(BQ$9:BQ178)+1)</f>
        <v/>
      </c>
      <c r="BR179" s="83">
        <f t="shared" si="20"/>
        <v>29</v>
      </c>
      <c r="BS179" s="83" t="str">
        <f>+IF($R$38="","",CONCATENATE($B$38,"　",$C$38))</f>
        <v/>
      </c>
      <c r="BT179" s="83" t="str">
        <f>+IF($R$38="","",CONCATENATE($D$38," ",$E$38))</f>
        <v/>
      </c>
      <c r="BU179" s="83" t="str">
        <f>+IF($R$38="","",RIGHT($F$38,1))</f>
        <v/>
      </c>
      <c r="BV179" s="83" t="str">
        <f>+IF($R$38="","",CONCATENATE($G$38,"/",$H$38,"/",$I$38))</f>
        <v/>
      </c>
      <c r="BW179" s="83" t="str">
        <f>+IF($R$38="","",$R$38)</f>
        <v/>
      </c>
      <c r="BX179" s="83" t="str">
        <f>+IF($R$38="","",$S$38)</f>
        <v/>
      </c>
      <c r="BY179" s="83" t="str">
        <f>+IF($R$38="","",$T$38)</f>
        <v/>
      </c>
      <c r="BZ179" t="s">
        <v>119</v>
      </c>
    </row>
    <row r="180" spans="69:78" x14ac:dyDescent="0.15">
      <c r="BQ180" s="83" t="str">
        <f>+IF(BS180="","",MAX(BQ$9:BQ179)+1)</f>
        <v/>
      </c>
      <c r="BR180" s="83">
        <f t="shared" si="20"/>
        <v>29</v>
      </c>
      <c r="BS180" s="83" t="str">
        <f>+IF($U$38="","",CONCATENATE($B$38,"　",$C$38))</f>
        <v/>
      </c>
      <c r="BT180" s="83" t="str">
        <f>+IF($U$38="","",CONCATENATE($D$38," ",$E$38))</f>
        <v/>
      </c>
      <c r="BU180" s="83" t="str">
        <f>+IF($U$38="","",RIGHT($F$38,1))</f>
        <v/>
      </c>
      <c r="BV180" s="83" t="str">
        <f>+IF($U$38="","",CONCATENATE($G$38,"/",$H$38,"/",$I$38))</f>
        <v/>
      </c>
      <c r="BW180" s="83" t="str">
        <f>+IF($U$38="","",$U$38)</f>
        <v/>
      </c>
      <c r="BX180" s="83" t="str">
        <f>+IF($U$38="","",$V$38)</f>
        <v/>
      </c>
      <c r="BY180" s="83" t="str">
        <f>+IF($U$38="","",$W$38)</f>
        <v/>
      </c>
      <c r="BZ180" t="s">
        <v>119</v>
      </c>
    </row>
    <row r="181" spans="69:78" x14ac:dyDescent="0.15">
      <c r="BQ181" s="83" t="str">
        <f>+IF(BS181="","",MAX(BQ$9:BQ180)+1)</f>
        <v/>
      </c>
      <c r="BR181" s="83">
        <f t="shared" si="20"/>
        <v>29</v>
      </c>
      <c r="BS181" s="83" t="str">
        <f>+IF($X$38="","",CONCATENATE($B$38,"　",$C$38))</f>
        <v/>
      </c>
      <c r="BT181" s="83" t="str">
        <f>+IF($X$38="","",CONCATENATE($D$38," ",$E$38))</f>
        <v/>
      </c>
      <c r="BU181" s="83" t="str">
        <f>+IF($X$38="","",RIGHT($F$38,1))</f>
        <v/>
      </c>
      <c r="BV181" s="83" t="str">
        <f>+IF($X$38="","",CONCATENATE($G$38,"/",$H$38,"/",$I$38))</f>
        <v/>
      </c>
      <c r="BW181" s="83" t="str">
        <f>+IF($X$38="","",$X$38)</f>
        <v/>
      </c>
      <c r="BX181" s="83" t="str">
        <f>+IF($X$38="","",$Y$38)</f>
        <v/>
      </c>
      <c r="BY181" s="83" t="str">
        <f>+IF($X$38="","",$Z$38)</f>
        <v/>
      </c>
      <c r="BZ181" t="s">
        <v>119</v>
      </c>
    </row>
    <row r="182" spans="69:78" x14ac:dyDescent="0.15">
      <c r="BQ182" s="83" t="str">
        <f>+IF(BS182="","",MAX(BQ$9:BQ181)+1)</f>
        <v/>
      </c>
      <c r="BR182" s="83">
        <f t="shared" si="20"/>
        <v>29</v>
      </c>
      <c r="BS182" s="83" t="str">
        <f>+IF($AA$38="","",CONCATENATE($B$38,"　",$C$38))</f>
        <v/>
      </c>
      <c r="BT182" s="83" t="str">
        <f>+IF($AA$38="","",CONCATENATE($D$38," ",$E$38))</f>
        <v/>
      </c>
      <c r="BU182" s="83" t="str">
        <f>+IF($AA$38="","",RIGHT($F$38,1))</f>
        <v/>
      </c>
      <c r="BV182" s="83" t="str">
        <f>+IF($AA$38="","",CONCATENATE($G$38,"/",$H$38,"/",$I$38))</f>
        <v/>
      </c>
      <c r="BW182" s="83" t="str">
        <f>+IF($AA$38="","",$AA$38)</f>
        <v/>
      </c>
      <c r="BX182" s="83" t="str">
        <f>+IF($AA$38="","",$AB$38)</f>
        <v/>
      </c>
      <c r="BY182" s="83" t="str">
        <f>+IF($AA$38="","",$AC$38)</f>
        <v/>
      </c>
      <c r="BZ182" t="s">
        <v>119</v>
      </c>
    </row>
    <row r="183" spans="69:78" x14ac:dyDescent="0.15">
      <c r="BQ183" s="83" t="str">
        <f>+IF(BS183="","",MAX(BQ$9:BQ182)+1)</f>
        <v/>
      </c>
      <c r="BR183" s="83">
        <f t="shared" si="20"/>
        <v>29</v>
      </c>
      <c r="BS183" s="83" t="str">
        <f>+IF($AD$38="","",CONCATENATE($B$38,"　",$C$38))</f>
        <v/>
      </c>
      <c r="BT183" s="83" t="str">
        <f>+IF($AD$38="","",CONCATENATE($D$38," ",$E$38))</f>
        <v/>
      </c>
      <c r="BU183" s="83" t="str">
        <f>+IF($AD$38="","",RIGHT($F$38,1))</f>
        <v/>
      </c>
      <c r="BV183" s="83" t="str">
        <f>+IF($AD$38="","",CONCATENATE($G$38,"/",$H$38,"/",$I$38))</f>
        <v/>
      </c>
      <c r="BW183" s="83" t="str">
        <f>+IF($AD$38="","",$AD$38)</f>
        <v/>
      </c>
      <c r="BX183" s="83" t="str">
        <f>+IF($AD$38="","",$AE$38)</f>
        <v/>
      </c>
      <c r="BY183" s="83" t="str">
        <f>+IF($AD$38="","",$AF$38)</f>
        <v/>
      </c>
      <c r="BZ183" t="s">
        <v>119</v>
      </c>
    </row>
    <row r="184" spans="69:78" x14ac:dyDescent="0.15">
      <c r="BQ184" s="83" t="str">
        <f>+IF(BS184="","",MAX(BQ$9:BQ183)+1)</f>
        <v/>
      </c>
      <c r="BR184" s="83">
        <f t="shared" si="20"/>
        <v>30</v>
      </c>
      <c r="BS184" s="83" t="str">
        <f>+IF($O$39="","",CONCATENATE($B$39,"　",$C$39))</f>
        <v/>
      </c>
      <c r="BT184" s="83" t="str">
        <f>+IF($O$39="","",CONCATENATE($D$39," ",$E$39))</f>
        <v/>
      </c>
      <c r="BU184" s="83" t="str">
        <f>+IF($O$39="","",RIGHT($F$39,1))</f>
        <v/>
      </c>
      <c r="BV184" s="83" t="str">
        <f>+IF($O$39="","",CONCATENATE($G$39,"/",$H$39,"/",$I$39))</f>
        <v/>
      </c>
      <c r="BW184" s="83" t="str">
        <f>+IF($O$39="","",$O$39)</f>
        <v/>
      </c>
      <c r="BX184" s="83" t="str">
        <f>+IF($O$39="","",$P$39)</f>
        <v/>
      </c>
      <c r="BY184" s="83" t="str">
        <f>+IF($O$39="","",$Q$39)</f>
        <v/>
      </c>
      <c r="BZ184" t="s">
        <v>119</v>
      </c>
    </row>
    <row r="185" spans="69:78" x14ac:dyDescent="0.15">
      <c r="BQ185" s="83" t="str">
        <f>+IF(BS185="","",MAX(BQ$9:BQ184)+1)</f>
        <v/>
      </c>
      <c r="BR185" s="83">
        <f t="shared" si="20"/>
        <v>30</v>
      </c>
      <c r="BS185" s="83" t="str">
        <f>+IF($R$39="","",CONCATENATE($B$39,"　",$C$39))</f>
        <v/>
      </c>
      <c r="BT185" s="83" t="str">
        <f>+IF($R$39="","",CONCATENATE($D$39," ",$E$39))</f>
        <v/>
      </c>
      <c r="BU185" s="83" t="str">
        <f>+IF($R$39="","",RIGHT($F$39,1))</f>
        <v/>
      </c>
      <c r="BV185" s="83" t="str">
        <f>+IF($R$39="","",CONCATENATE($G$39,"/",$H$39,"/",$I$39))</f>
        <v/>
      </c>
      <c r="BW185" s="83" t="str">
        <f>+IF($R$39="","",$R$39)</f>
        <v/>
      </c>
      <c r="BX185" s="83" t="str">
        <f>+IF($R$39="","",$S$39)</f>
        <v/>
      </c>
      <c r="BY185" s="83" t="str">
        <f>+IF($R$39="","",$T$39)</f>
        <v/>
      </c>
      <c r="BZ185" t="s">
        <v>119</v>
      </c>
    </row>
    <row r="186" spans="69:78" x14ac:dyDescent="0.15">
      <c r="BQ186" s="83" t="str">
        <f>+IF(BS186="","",MAX(BQ$9:BQ185)+1)</f>
        <v/>
      </c>
      <c r="BR186" s="83">
        <f t="shared" si="20"/>
        <v>30</v>
      </c>
      <c r="BS186" s="83" t="str">
        <f>+IF($U$39="","",CONCATENATE($B$39,"　",$C$39))</f>
        <v/>
      </c>
      <c r="BT186" s="83" t="str">
        <f>+IF($U$39="","",CONCATENATE($D$39," ",$E$39))</f>
        <v/>
      </c>
      <c r="BU186" s="83" t="str">
        <f>+IF($U$39="","",RIGHT($F$39,1))</f>
        <v/>
      </c>
      <c r="BV186" s="83" t="str">
        <f>+IF($U$39="","",CONCATENATE($G$39,"/",$H$39,"/",$I$39))</f>
        <v/>
      </c>
      <c r="BW186" s="83" t="str">
        <f>+IF($U$39="","",$U$39)</f>
        <v/>
      </c>
      <c r="BX186" s="83" t="str">
        <f>+IF($U$39="","",$V$39)</f>
        <v/>
      </c>
      <c r="BY186" s="83" t="str">
        <f>+IF($U$39="","",$W$39)</f>
        <v/>
      </c>
      <c r="BZ186" t="s">
        <v>119</v>
      </c>
    </row>
    <row r="187" spans="69:78" x14ac:dyDescent="0.15">
      <c r="BQ187" s="83" t="str">
        <f>+IF(BS187="","",MAX(BQ$9:BQ186)+1)</f>
        <v/>
      </c>
      <c r="BR187" s="83">
        <f t="shared" si="20"/>
        <v>30</v>
      </c>
      <c r="BS187" s="83" t="str">
        <f>+IF($X$39="","",CONCATENATE($B$39,"　",$C$39))</f>
        <v/>
      </c>
      <c r="BT187" s="83" t="str">
        <f>+IF($X$39="","",CONCATENATE($D$39," ",$E$39))</f>
        <v/>
      </c>
      <c r="BU187" s="83" t="str">
        <f>+IF($X$39="","",RIGHT($F$39,1))</f>
        <v/>
      </c>
      <c r="BV187" s="83" t="str">
        <f>+IF($X$39="","",CONCATENATE($G$39,"/",$H$39,"/",$I$39))</f>
        <v/>
      </c>
      <c r="BW187" s="83" t="str">
        <f>+IF($X$39="","",$X$39)</f>
        <v/>
      </c>
      <c r="BX187" s="83" t="str">
        <f>+IF($X$39="","",$Y$39)</f>
        <v/>
      </c>
      <c r="BY187" s="83" t="str">
        <f>+IF($X$39="","",$Z$39)</f>
        <v/>
      </c>
      <c r="BZ187" t="s">
        <v>119</v>
      </c>
    </row>
    <row r="188" spans="69:78" x14ac:dyDescent="0.15">
      <c r="BQ188" s="83" t="str">
        <f>+IF(BS188="","",MAX(BQ$9:BQ187)+1)</f>
        <v/>
      </c>
      <c r="BR188" s="83">
        <f t="shared" si="20"/>
        <v>30</v>
      </c>
      <c r="BS188" s="83" t="str">
        <f>+IF($AA$39="","",CONCATENATE($B$39,"　",$C$39))</f>
        <v/>
      </c>
      <c r="BT188" s="83" t="str">
        <f>+IF($AA$39="","",CONCATENATE($D$39," ",$E$39))</f>
        <v/>
      </c>
      <c r="BU188" s="83" t="str">
        <f>+IF($AA$39="","",RIGHT($F$39,1))</f>
        <v/>
      </c>
      <c r="BV188" s="83" t="str">
        <f>+IF($AA$39="","",CONCATENATE($G$39,"/",$H$39,"/",$I$39))</f>
        <v/>
      </c>
      <c r="BW188" s="83" t="str">
        <f>+IF($AA$39="","",$AA$39)</f>
        <v/>
      </c>
      <c r="BX188" s="83" t="str">
        <f>+IF($AA$39="","",$AB$39)</f>
        <v/>
      </c>
      <c r="BY188" s="83" t="str">
        <f>+IF($AA$39="","",$AC$39)</f>
        <v/>
      </c>
      <c r="BZ188" t="s">
        <v>119</v>
      </c>
    </row>
    <row r="189" spans="69:78" x14ac:dyDescent="0.15">
      <c r="BQ189" s="83" t="str">
        <f>+IF(BS189="","",MAX(BQ$9:BQ188)+1)</f>
        <v/>
      </c>
      <c r="BR189" s="83">
        <f t="shared" si="20"/>
        <v>30</v>
      </c>
      <c r="BS189" s="83" t="str">
        <f>+IF($AD$39="","",CONCATENATE($B$39,"　",$C$39))</f>
        <v/>
      </c>
      <c r="BT189" s="83" t="str">
        <f>+IF($AD$39="","",CONCATENATE($D$39," ",$E$39))</f>
        <v/>
      </c>
      <c r="BU189" s="83" t="str">
        <f>+IF($AD$39="","",RIGHT($F$39,1))</f>
        <v/>
      </c>
      <c r="BV189" s="83" t="str">
        <f>+IF($AD$39="","",CONCATENATE($G$39,"/",$H$39,"/",$I$39))</f>
        <v/>
      </c>
      <c r="BW189" s="83" t="str">
        <f>+IF($AD$39="","",$AD$39)</f>
        <v/>
      </c>
      <c r="BX189" s="83" t="str">
        <f>+IF($AD$39="","",$AE$39)</f>
        <v/>
      </c>
      <c r="BY189" s="83" t="str">
        <f>+IF($AD$39="","",$AF$39)</f>
        <v/>
      </c>
      <c r="BZ189" t="s">
        <v>119</v>
      </c>
    </row>
    <row r="190" spans="69:78" x14ac:dyDescent="0.15">
      <c r="BQ190" s="83" t="str">
        <f>+IF(BS190="","",MAX(BQ$9:BQ189)+1)</f>
        <v/>
      </c>
      <c r="BR190" s="83">
        <f t="shared" si="20"/>
        <v>31</v>
      </c>
      <c r="BS190" s="83" t="str">
        <f>+IF($O$40="","",CONCATENATE($B$40,"　",$C$40))</f>
        <v/>
      </c>
      <c r="BT190" s="83" t="str">
        <f>+IF($O$40="","",CONCATENATE($D$40," ",$E$40))</f>
        <v/>
      </c>
      <c r="BU190" s="83" t="str">
        <f>+IF($O$40="","",RIGHT($F$40,1))</f>
        <v/>
      </c>
      <c r="BV190" s="83" t="str">
        <f>+IF($O$40="","",CONCATENATE($G$40,"/",$H$40,"/",$I$40))</f>
        <v/>
      </c>
      <c r="BW190" s="83" t="str">
        <f>+IF($O$40="","",$O$40)</f>
        <v/>
      </c>
      <c r="BX190" s="83" t="str">
        <f>+IF($O$40="","",$P$40)</f>
        <v/>
      </c>
      <c r="BY190" s="83" t="str">
        <f>+IF($O$40="","",$Q$40)</f>
        <v/>
      </c>
      <c r="BZ190" t="s">
        <v>119</v>
      </c>
    </row>
    <row r="191" spans="69:78" x14ac:dyDescent="0.15">
      <c r="BQ191" s="83" t="str">
        <f>+IF(BS191="","",MAX(BQ$9:BQ190)+1)</f>
        <v/>
      </c>
      <c r="BR191" s="83">
        <f t="shared" si="20"/>
        <v>31</v>
      </c>
      <c r="BS191" s="83" t="str">
        <f>+IF($R$40="","",CONCATENATE($B$40,"　",$C$40))</f>
        <v/>
      </c>
      <c r="BT191" s="83" t="str">
        <f>+IF($R$40="","",CONCATENATE($D$40," ",$E$40))</f>
        <v/>
      </c>
      <c r="BU191" s="83" t="str">
        <f>+IF($R$40="","",RIGHT($F$40,1))</f>
        <v/>
      </c>
      <c r="BV191" s="83" t="str">
        <f>+IF($R$40="","",CONCATENATE($G$40,"/",$H$40,"/",$I$40))</f>
        <v/>
      </c>
      <c r="BW191" s="83" t="str">
        <f>+IF($R$40="","",$R$40)</f>
        <v/>
      </c>
      <c r="BX191" s="83" t="str">
        <f>+IF($R$40="","",$S$40)</f>
        <v/>
      </c>
      <c r="BY191" s="83" t="str">
        <f>+IF($R$40="","",$T$40)</f>
        <v/>
      </c>
      <c r="BZ191" t="s">
        <v>119</v>
      </c>
    </row>
    <row r="192" spans="69:78" x14ac:dyDescent="0.15">
      <c r="BQ192" s="83" t="str">
        <f>+IF(BS192="","",MAX(BQ$9:BQ191)+1)</f>
        <v/>
      </c>
      <c r="BR192" s="83">
        <f t="shared" si="20"/>
        <v>31</v>
      </c>
      <c r="BS192" s="83" t="str">
        <f>+IF($U$40="","",CONCATENATE($B$40,"　",$C$40))</f>
        <v/>
      </c>
      <c r="BT192" s="83" t="str">
        <f>+IF($U$40="","",CONCATENATE($D$40," ",$E$40))</f>
        <v/>
      </c>
      <c r="BU192" s="83" t="str">
        <f>+IF($U$40="","",RIGHT($F$40,1))</f>
        <v/>
      </c>
      <c r="BV192" s="83" t="str">
        <f>+IF($U$40="","",CONCATENATE($G$40,"/",$H$40,"/",$I$40))</f>
        <v/>
      </c>
      <c r="BW192" s="83" t="str">
        <f>+IF($U$40="","",$U$40)</f>
        <v/>
      </c>
      <c r="BX192" s="83" t="str">
        <f>+IF($U$40="","",$V$40)</f>
        <v/>
      </c>
      <c r="BY192" s="83" t="str">
        <f>+IF($U$40="","",$W$40)</f>
        <v/>
      </c>
      <c r="BZ192" t="s">
        <v>119</v>
      </c>
    </row>
    <row r="193" spans="69:78" x14ac:dyDescent="0.15">
      <c r="BQ193" s="83" t="str">
        <f>+IF(BS193="","",MAX(BQ$9:BQ192)+1)</f>
        <v/>
      </c>
      <c r="BR193" s="83">
        <f t="shared" si="20"/>
        <v>31</v>
      </c>
      <c r="BS193" s="83" t="str">
        <f>+IF($X$40="","",CONCATENATE($B$40,"　",$C$40))</f>
        <v/>
      </c>
      <c r="BT193" s="83" t="str">
        <f>+IF($X$40="","",CONCATENATE($D$40," ",$E$40))</f>
        <v/>
      </c>
      <c r="BU193" s="83" t="str">
        <f>+IF($X$40="","",RIGHT($F$40,1))</f>
        <v/>
      </c>
      <c r="BV193" s="83" t="str">
        <f>+IF($X$40="","",CONCATENATE($G$40,"/",$H$40,"/",$I$40))</f>
        <v/>
      </c>
      <c r="BW193" s="83" t="str">
        <f>+IF($X$40="","",$X$40)</f>
        <v/>
      </c>
      <c r="BX193" s="83" t="str">
        <f>+IF($X$40="","",$Y$40)</f>
        <v/>
      </c>
      <c r="BY193" s="83" t="str">
        <f>+IF($X$40="","",$Z$40)</f>
        <v/>
      </c>
      <c r="BZ193" t="s">
        <v>119</v>
      </c>
    </row>
    <row r="194" spans="69:78" x14ac:dyDescent="0.15">
      <c r="BQ194" s="83" t="str">
        <f>+IF(BS194="","",MAX(BQ$9:BQ193)+1)</f>
        <v/>
      </c>
      <c r="BR194" s="83">
        <f t="shared" si="20"/>
        <v>31</v>
      </c>
      <c r="BS194" s="83" t="str">
        <f>+IF($AA$40="","",CONCATENATE($B$40,"　",$C$40))</f>
        <v/>
      </c>
      <c r="BT194" s="83" t="str">
        <f>+IF($AA$40="","",CONCATENATE($D$40," ",$E$40))</f>
        <v/>
      </c>
      <c r="BU194" s="83" t="str">
        <f>+IF($AA$40="","",RIGHT($F$40,1))</f>
        <v/>
      </c>
      <c r="BV194" s="83" t="str">
        <f>+IF($AA$40="","",CONCATENATE($G$40,"/",$H$40,"/",$I$40))</f>
        <v/>
      </c>
      <c r="BW194" s="83" t="str">
        <f>+IF($AA$40="","",$AA$40)</f>
        <v/>
      </c>
      <c r="BX194" s="83" t="str">
        <f>+IF($AA$40="","",$AB$40)</f>
        <v/>
      </c>
      <c r="BY194" s="83" t="str">
        <f>+IF($AA$40="","",$AC$40)</f>
        <v/>
      </c>
      <c r="BZ194" t="s">
        <v>119</v>
      </c>
    </row>
    <row r="195" spans="69:78" x14ac:dyDescent="0.15">
      <c r="BQ195" s="83" t="str">
        <f>+IF(BS195="","",MAX(BQ$9:BQ194)+1)</f>
        <v/>
      </c>
      <c r="BR195" s="83">
        <f t="shared" si="20"/>
        <v>31</v>
      </c>
      <c r="BS195" s="83" t="str">
        <f>+IF($AD$40="","",CONCATENATE($B$40,"　",$C$40))</f>
        <v/>
      </c>
      <c r="BT195" s="83" t="str">
        <f>+IF($AD$40="","",CONCATENATE($D$40," ",$E$40))</f>
        <v/>
      </c>
      <c r="BU195" s="83" t="str">
        <f>+IF($AD$40="","",RIGHT($F$40,1))</f>
        <v/>
      </c>
      <c r="BV195" s="83" t="str">
        <f>+IF($AD$40="","",CONCATENATE($G$40,"/",$H$40,"/",$I$40))</f>
        <v/>
      </c>
      <c r="BW195" s="83" t="str">
        <f>+IF($AD$40="","",$AD$40)</f>
        <v/>
      </c>
      <c r="BX195" s="83" t="str">
        <f>+IF($AD$40="","",$AE$40)</f>
        <v/>
      </c>
      <c r="BY195" s="83" t="str">
        <f>+IF($AD$40="","",$AF$40)</f>
        <v/>
      </c>
      <c r="BZ195" t="s">
        <v>119</v>
      </c>
    </row>
    <row r="196" spans="69:78" x14ac:dyDescent="0.15">
      <c r="BQ196" s="83" t="str">
        <f>+IF(BS196="","",MAX(BQ$9:BQ195)+1)</f>
        <v/>
      </c>
      <c r="BR196" s="83">
        <f t="shared" si="20"/>
        <v>32</v>
      </c>
      <c r="BS196" s="83" t="str">
        <f>+IF($O$41="","",CONCATENATE($B$41,"　",$C$41))</f>
        <v/>
      </c>
      <c r="BT196" s="83" t="str">
        <f>+IF($O$41="","",CONCATENATE($D$41," ",$E$41))</f>
        <v/>
      </c>
      <c r="BU196" s="83" t="str">
        <f>+IF($O$41="","",RIGHT($F$41,1))</f>
        <v/>
      </c>
      <c r="BV196" s="83" t="str">
        <f>+IF($O$41="","",CONCATENATE($G$41,"/",$H$41,"/",$I$41))</f>
        <v/>
      </c>
      <c r="BW196" s="83" t="str">
        <f>+IF($O$41="","",$O$41)</f>
        <v/>
      </c>
      <c r="BX196" s="83" t="str">
        <f>+IF($O$41="","",$P$41)</f>
        <v/>
      </c>
      <c r="BY196" s="83" t="str">
        <f>+IF($O$41="","",$Q$41)</f>
        <v/>
      </c>
      <c r="BZ196" t="s">
        <v>119</v>
      </c>
    </row>
    <row r="197" spans="69:78" x14ac:dyDescent="0.15">
      <c r="BQ197" s="83" t="str">
        <f>+IF(BS197="","",MAX(BQ$9:BQ196)+1)</f>
        <v/>
      </c>
      <c r="BR197" s="83">
        <f t="shared" si="20"/>
        <v>32</v>
      </c>
      <c r="BS197" s="83" t="str">
        <f>+IF($R$41="","",CONCATENATE($B$41,"　",$C$41))</f>
        <v/>
      </c>
      <c r="BT197" s="83" t="str">
        <f>+IF($R$41="","",CONCATENATE($D$41," ",$E$41))</f>
        <v/>
      </c>
      <c r="BU197" s="83" t="str">
        <f>+IF($R$41="","",RIGHT($F$41,1))</f>
        <v/>
      </c>
      <c r="BV197" s="83" t="str">
        <f>+IF($R$41="","",CONCATENATE($G$41,"/",$H$41,"/",$I$41))</f>
        <v/>
      </c>
      <c r="BW197" s="83" t="str">
        <f>+IF($R$41="","",$R$41)</f>
        <v/>
      </c>
      <c r="BX197" s="83" t="str">
        <f>+IF($R$41="","",$S$41)</f>
        <v/>
      </c>
      <c r="BY197" s="83" t="str">
        <f>+IF($R$41="","",$T$41)</f>
        <v/>
      </c>
      <c r="BZ197" t="s">
        <v>119</v>
      </c>
    </row>
    <row r="198" spans="69:78" x14ac:dyDescent="0.15">
      <c r="BQ198" s="83" t="str">
        <f>+IF(BS198="","",MAX(BQ$9:BQ197)+1)</f>
        <v/>
      </c>
      <c r="BR198" s="83">
        <f t="shared" si="20"/>
        <v>32</v>
      </c>
      <c r="BS198" s="83" t="str">
        <f>+IF($U$41="","",CONCATENATE($B$41,"　",$C$41))</f>
        <v/>
      </c>
      <c r="BT198" s="83" t="str">
        <f>+IF($U$41="","",CONCATENATE($D$41," ",$E$41))</f>
        <v/>
      </c>
      <c r="BU198" s="83" t="str">
        <f>+IF($U$41="","",RIGHT($F$41,1))</f>
        <v/>
      </c>
      <c r="BV198" s="83" t="str">
        <f>+IF($U$41="","",CONCATENATE($G$41,"/",$H$41,"/",$I$41))</f>
        <v/>
      </c>
      <c r="BW198" s="83" t="str">
        <f>+IF($U$41="","",$U$41)</f>
        <v/>
      </c>
      <c r="BX198" s="83" t="str">
        <f>+IF($U$41="","",$V$41)</f>
        <v/>
      </c>
      <c r="BY198" s="83" t="str">
        <f>+IF($U$41="","",$W$41)</f>
        <v/>
      </c>
      <c r="BZ198" t="s">
        <v>119</v>
      </c>
    </row>
    <row r="199" spans="69:78" x14ac:dyDescent="0.15">
      <c r="BQ199" s="83" t="str">
        <f>+IF(BS199="","",MAX(BQ$9:BQ198)+1)</f>
        <v/>
      </c>
      <c r="BR199" s="83">
        <f t="shared" si="20"/>
        <v>32</v>
      </c>
      <c r="BS199" s="83" t="str">
        <f>+IF($X$41="","",CONCATENATE($B$41,"　",$C$41))</f>
        <v/>
      </c>
      <c r="BT199" s="83" t="str">
        <f>+IF($X$41="","",CONCATENATE($D$41," ",$E$41))</f>
        <v/>
      </c>
      <c r="BU199" s="83" t="str">
        <f>+IF($X$41="","",RIGHT($F$41,1))</f>
        <v/>
      </c>
      <c r="BV199" s="83" t="str">
        <f>+IF($X$41="","",CONCATENATE($G$41,"/",$H$41,"/",$I$41))</f>
        <v/>
      </c>
      <c r="BW199" s="83" t="str">
        <f>+IF($X$41="","",$X$41)</f>
        <v/>
      </c>
      <c r="BX199" s="83" t="str">
        <f>+IF($X$41="","",$Y$41)</f>
        <v/>
      </c>
      <c r="BY199" s="83" t="str">
        <f>+IF($X$41="","",$Z$41)</f>
        <v/>
      </c>
      <c r="BZ199" t="s">
        <v>119</v>
      </c>
    </row>
    <row r="200" spans="69:78" x14ac:dyDescent="0.15">
      <c r="BQ200" s="83" t="str">
        <f>+IF(BS200="","",MAX(BQ$9:BQ199)+1)</f>
        <v/>
      </c>
      <c r="BR200" s="83">
        <f t="shared" si="20"/>
        <v>32</v>
      </c>
      <c r="BS200" s="83" t="str">
        <f>+IF($AA$41="","",CONCATENATE($B$41,"　",$C$41))</f>
        <v/>
      </c>
      <c r="BT200" s="83" t="str">
        <f>+IF($AA$41="","",CONCATENATE($D$41," ",$E$41))</f>
        <v/>
      </c>
      <c r="BU200" s="83" t="str">
        <f>+IF($AA$41="","",RIGHT($F$41,1))</f>
        <v/>
      </c>
      <c r="BV200" s="83" t="str">
        <f>+IF($AA$41="","",CONCATENATE($G$41,"/",$H$41,"/",$I$41))</f>
        <v/>
      </c>
      <c r="BW200" s="83" t="str">
        <f>+IF($AA$41="","",$AA$41)</f>
        <v/>
      </c>
      <c r="BX200" s="83" t="str">
        <f>+IF($AA$41="","",$AB$41)</f>
        <v/>
      </c>
      <c r="BY200" s="83" t="str">
        <f>+IF($AA$41="","",$AC$41)</f>
        <v/>
      </c>
      <c r="BZ200" t="s">
        <v>119</v>
      </c>
    </row>
    <row r="201" spans="69:78" x14ac:dyDescent="0.15">
      <c r="BQ201" s="83" t="str">
        <f>+IF(BS201="","",MAX(BQ$9:BQ200)+1)</f>
        <v/>
      </c>
      <c r="BR201" s="83">
        <f t="shared" si="20"/>
        <v>32</v>
      </c>
      <c r="BS201" s="83" t="str">
        <f>+IF($AD$41="","",CONCATENATE($B$41,"　",$C$41))</f>
        <v/>
      </c>
      <c r="BT201" s="83" t="str">
        <f>+IF($AD$41="","",CONCATENATE($D$41," ",$E$41))</f>
        <v/>
      </c>
      <c r="BU201" s="83" t="str">
        <f>+IF($AD$41="","",RIGHT($F$41,1))</f>
        <v/>
      </c>
      <c r="BV201" s="83" t="str">
        <f>+IF($AD$41="","",CONCATENATE($G$41,"/",$H$41,"/",$I$41))</f>
        <v/>
      </c>
      <c r="BW201" s="83" t="str">
        <f>+IF($AD$41="","",$AD$41)</f>
        <v/>
      </c>
      <c r="BX201" s="83" t="str">
        <f>+IF($AD$41="","",$AE$41)</f>
        <v/>
      </c>
      <c r="BY201" s="83" t="str">
        <f>+IF($AD$41="","",$AF$41)</f>
        <v/>
      </c>
      <c r="BZ201" t="s">
        <v>119</v>
      </c>
    </row>
    <row r="202" spans="69:78" x14ac:dyDescent="0.15">
      <c r="BQ202" s="83" t="str">
        <f>+IF(BS202="","",MAX(BQ$9:BQ201)+1)</f>
        <v/>
      </c>
      <c r="BR202" s="83">
        <f t="shared" si="20"/>
        <v>33</v>
      </c>
      <c r="BS202" s="83" t="str">
        <f>+IF($O$42="","",CONCATENATE($B$42,"　",$C$42))</f>
        <v/>
      </c>
      <c r="BT202" s="83" t="str">
        <f>+IF($O$42="","",CONCATENATE($D$42," ",$E$42))</f>
        <v/>
      </c>
      <c r="BU202" s="83" t="str">
        <f>+IF($O$42="","",RIGHT($F$42,1))</f>
        <v/>
      </c>
      <c r="BV202" s="83" t="str">
        <f>+IF($O$42="","",CONCATENATE($G$42,"/",$H$42,"/",$I$42))</f>
        <v/>
      </c>
      <c r="BW202" s="83" t="str">
        <f>+IF($O$42="","",$O$42)</f>
        <v/>
      </c>
      <c r="BX202" s="83" t="str">
        <f>+IF($O$42="","",$P$42)</f>
        <v/>
      </c>
      <c r="BY202" s="83" t="str">
        <f>+IF($O$42="","",$Q$42)</f>
        <v/>
      </c>
      <c r="BZ202" t="s">
        <v>119</v>
      </c>
    </row>
    <row r="203" spans="69:78" x14ac:dyDescent="0.15">
      <c r="BQ203" s="83" t="str">
        <f>+IF(BS203="","",MAX(BQ$9:BQ202)+1)</f>
        <v/>
      </c>
      <c r="BR203" s="83">
        <f t="shared" si="20"/>
        <v>33</v>
      </c>
      <c r="BS203" s="83" t="str">
        <f>+IF($R$42="","",CONCATENATE($B$42,"　",$C$42))</f>
        <v/>
      </c>
      <c r="BT203" s="83" t="str">
        <f>+IF($R$42="","",CONCATENATE($D$42," ",$E$42))</f>
        <v/>
      </c>
      <c r="BU203" s="83" t="str">
        <f>+IF($R$42="","",RIGHT($F$42,1))</f>
        <v/>
      </c>
      <c r="BV203" s="83" t="str">
        <f>+IF($R$42="","",CONCATENATE($G$42,"/",$H$42,"/",$I$42))</f>
        <v/>
      </c>
      <c r="BW203" s="83" t="str">
        <f>+IF($R$42="","",$R$42)</f>
        <v/>
      </c>
      <c r="BX203" s="83" t="str">
        <f>+IF($R$42="","",$S$42)</f>
        <v/>
      </c>
      <c r="BY203" s="83" t="str">
        <f>+IF($R$42="","",$T$42)</f>
        <v/>
      </c>
      <c r="BZ203" t="s">
        <v>119</v>
      </c>
    </row>
    <row r="204" spans="69:78" x14ac:dyDescent="0.15">
      <c r="BQ204" s="83" t="str">
        <f>+IF(BS204="","",MAX(BQ$9:BQ203)+1)</f>
        <v/>
      </c>
      <c r="BR204" s="83">
        <f t="shared" si="20"/>
        <v>33</v>
      </c>
      <c r="BS204" s="83" t="str">
        <f>+IF($U$42="","",CONCATENATE($B$42,"　",$C$42))</f>
        <v/>
      </c>
      <c r="BT204" s="83" t="str">
        <f>+IF($U$42="","",CONCATENATE($D$42," ",$E$42))</f>
        <v/>
      </c>
      <c r="BU204" s="83" t="str">
        <f>+IF($U$42="","",RIGHT($F$42,1))</f>
        <v/>
      </c>
      <c r="BV204" s="83" t="str">
        <f>+IF($U$42="","",CONCATENATE($G$42,"/",$H$42,"/",$I$42))</f>
        <v/>
      </c>
      <c r="BW204" s="83" t="str">
        <f>+IF($U$42="","",$U$42)</f>
        <v/>
      </c>
      <c r="BX204" s="83" t="str">
        <f>+IF($U$42="","",$V$42)</f>
        <v/>
      </c>
      <c r="BY204" s="83" t="str">
        <f>+IF($U$42="","",$W$42)</f>
        <v/>
      </c>
      <c r="BZ204" t="s">
        <v>119</v>
      </c>
    </row>
    <row r="205" spans="69:78" x14ac:dyDescent="0.15">
      <c r="BQ205" s="83" t="str">
        <f>+IF(BS205="","",MAX(BQ$9:BQ204)+1)</f>
        <v/>
      </c>
      <c r="BR205" s="83">
        <f t="shared" si="20"/>
        <v>33</v>
      </c>
      <c r="BS205" s="83" t="str">
        <f>+IF($X$42="","",CONCATENATE($B$42,"　",$C$42))</f>
        <v/>
      </c>
      <c r="BT205" s="83" t="str">
        <f>+IF($X$42="","",CONCATENATE($D$42," ",$E$42))</f>
        <v/>
      </c>
      <c r="BU205" s="83" t="str">
        <f>+IF($X$42="","",RIGHT($F$42,1))</f>
        <v/>
      </c>
      <c r="BV205" s="83" t="str">
        <f>+IF($X$42="","",CONCATENATE($G$42,"/",$H$42,"/",$I$42))</f>
        <v/>
      </c>
      <c r="BW205" s="83" t="str">
        <f>+IF($X$42="","",$X$42)</f>
        <v/>
      </c>
      <c r="BX205" s="83" t="str">
        <f>+IF($X$42="","",$Y$42)</f>
        <v/>
      </c>
      <c r="BY205" s="83" t="str">
        <f>+IF($X$42="","",$Z$42)</f>
        <v/>
      </c>
      <c r="BZ205" t="s">
        <v>119</v>
      </c>
    </row>
    <row r="206" spans="69:78" x14ac:dyDescent="0.15">
      <c r="BQ206" s="83" t="str">
        <f>+IF(BS206="","",MAX(BQ$9:BQ205)+1)</f>
        <v/>
      </c>
      <c r="BR206" s="83">
        <f t="shared" si="20"/>
        <v>33</v>
      </c>
      <c r="BS206" s="83" t="str">
        <f>+IF($AA$42="","",CONCATENATE($B$42,"　",$C$42))</f>
        <v/>
      </c>
      <c r="BT206" s="83" t="str">
        <f>+IF($AA$42="","",CONCATENATE($D$42," ",$E$42))</f>
        <v/>
      </c>
      <c r="BU206" s="83" t="str">
        <f>+IF($AA$42="","",RIGHT($F$42,1))</f>
        <v/>
      </c>
      <c r="BV206" s="83" t="str">
        <f>+IF($AA$42="","",CONCATENATE($G$42,"/",$H$42,"/",$I$42))</f>
        <v/>
      </c>
      <c r="BW206" s="83" t="str">
        <f>+IF($AA$42="","",$AA$42)</f>
        <v/>
      </c>
      <c r="BX206" s="83" t="str">
        <f>+IF($AA$42="","",$AB$42)</f>
        <v/>
      </c>
      <c r="BY206" s="83" t="str">
        <f>+IF($AA$42="","",$AC$42)</f>
        <v/>
      </c>
      <c r="BZ206" t="s">
        <v>119</v>
      </c>
    </row>
    <row r="207" spans="69:78" x14ac:dyDescent="0.15">
      <c r="BQ207" s="83" t="str">
        <f>+IF(BS207="","",MAX(BQ$9:BQ206)+1)</f>
        <v/>
      </c>
      <c r="BR207" s="83">
        <f t="shared" si="20"/>
        <v>33</v>
      </c>
      <c r="BS207" s="83" t="str">
        <f>+IF($AD$42="","",CONCATENATE($B$42,"　",$C$42))</f>
        <v/>
      </c>
      <c r="BT207" s="83" t="str">
        <f>+IF($AD$42="","",CONCATENATE($D$42," ",$E$42))</f>
        <v/>
      </c>
      <c r="BU207" s="83" t="str">
        <f>+IF($AD$42="","",RIGHT($F$42,1))</f>
        <v/>
      </c>
      <c r="BV207" s="83" t="str">
        <f>+IF($AD$42="","",CONCATENATE($G$42,"/",$H$42,"/",$I$42))</f>
        <v/>
      </c>
      <c r="BW207" s="83" t="str">
        <f>+IF($AD$42="","",$AD$42)</f>
        <v/>
      </c>
      <c r="BX207" s="83" t="str">
        <f>+IF($AD$42="","",$AE$42)</f>
        <v/>
      </c>
      <c r="BY207" s="83" t="str">
        <f>+IF($AD$42="","",$AF$42)</f>
        <v/>
      </c>
      <c r="BZ207" t="s">
        <v>119</v>
      </c>
    </row>
    <row r="208" spans="69:78" x14ac:dyDescent="0.15">
      <c r="BQ208" s="83" t="str">
        <f>+IF(BS208="","",MAX(BQ$9:BQ207)+1)</f>
        <v/>
      </c>
      <c r="BR208" s="83">
        <f t="shared" si="20"/>
        <v>34</v>
      </c>
      <c r="BS208" s="83" t="str">
        <f>+IF($O$43="","",CONCATENATE($B$43,"　",$C$43))</f>
        <v/>
      </c>
      <c r="BT208" s="83" t="str">
        <f>+IF($O$43="","",CONCATENATE($D$43," ",$E$43))</f>
        <v/>
      </c>
      <c r="BU208" s="83" t="str">
        <f>+IF($O$43="","",RIGHT($F$43,1))</f>
        <v/>
      </c>
      <c r="BV208" s="83" t="str">
        <f>+IF($O$43="","",CONCATENATE($G$43,"/",$H$43,"/",$I$43))</f>
        <v/>
      </c>
      <c r="BW208" s="83" t="str">
        <f>+IF($O$43="","",$O$43)</f>
        <v/>
      </c>
      <c r="BX208" s="83" t="str">
        <f>+IF($O$43="","",$P$43)</f>
        <v/>
      </c>
      <c r="BY208" s="83" t="str">
        <f>+IF($O$43="","",$Q$43)</f>
        <v/>
      </c>
      <c r="BZ208" t="s">
        <v>119</v>
      </c>
    </row>
    <row r="209" spans="69:78" x14ac:dyDescent="0.15">
      <c r="BQ209" s="83" t="str">
        <f>+IF(BS209="","",MAX(BQ$9:BQ208)+1)</f>
        <v/>
      </c>
      <c r="BR209" s="83">
        <f t="shared" ref="BR209:BR272" si="21">+BR203+1</f>
        <v>34</v>
      </c>
      <c r="BS209" s="83" t="str">
        <f>+IF($R$43="","",CONCATENATE($B$43,"　",$C$43))</f>
        <v/>
      </c>
      <c r="BT209" s="83" t="str">
        <f>+IF($R$43="","",CONCATENATE($D$43," ",$E$43))</f>
        <v/>
      </c>
      <c r="BU209" s="83" t="str">
        <f>+IF($R$43="","",RIGHT($F$43,1))</f>
        <v/>
      </c>
      <c r="BV209" s="83" t="str">
        <f>+IF($R$43="","",CONCATENATE($G$43,"/",$H$43,"/",$I$43))</f>
        <v/>
      </c>
      <c r="BW209" s="83" t="str">
        <f>+IF($R$43="","",$R$43)</f>
        <v/>
      </c>
      <c r="BX209" s="83" t="str">
        <f>+IF($R$43="","",$S$43)</f>
        <v/>
      </c>
      <c r="BY209" s="83" t="str">
        <f>+IF($R$43="","",$T$43)</f>
        <v/>
      </c>
      <c r="BZ209" t="s">
        <v>119</v>
      </c>
    </row>
    <row r="210" spans="69:78" x14ac:dyDescent="0.15">
      <c r="BQ210" s="83" t="str">
        <f>+IF(BS210="","",MAX(BQ$9:BQ209)+1)</f>
        <v/>
      </c>
      <c r="BR210" s="83">
        <f t="shared" si="21"/>
        <v>34</v>
      </c>
      <c r="BS210" s="83" t="str">
        <f>+IF($U$43="","",CONCATENATE($B$43,"　",$C$43))</f>
        <v/>
      </c>
      <c r="BT210" s="83" t="str">
        <f>+IF($U$43="","",CONCATENATE($D$43," ",$E$43))</f>
        <v/>
      </c>
      <c r="BU210" s="83" t="str">
        <f>+IF($U$43="","",RIGHT($F$43,1))</f>
        <v/>
      </c>
      <c r="BV210" s="83" t="str">
        <f>+IF($U$43="","",CONCATENATE($G$43,"/",$H$43,"/",$I$43))</f>
        <v/>
      </c>
      <c r="BW210" s="83" t="str">
        <f>+IF($U$43="","",$U$43)</f>
        <v/>
      </c>
      <c r="BX210" s="83" t="str">
        <f>+IF($U$43="","",$V$43)</f>
        <v/>
      </c>
      <c r="BY210" s="83" t="str">
        <f>+IF($U$43="","",$W$43)</f>
        <v/>
      </c>
      <c r="BZ210" t="s">
        <v>119</v>
      </c>
    </row>
    <row r="211" spans="69:78" x14ac:dyDescent="0.15">
      <c r="BQ211" s="83" t="str">
        <f>+IF(BS211="","",MAX(BQ$9:BQ210)+1)</f>
        <v/>
      </c>
      <c r="BR211" s="83">
        <f t="shared" si="21"/>
        <v>34</v>
      </c>
      <c r="BS211" s="83" t="str">
        <f>+IF($X$43="","",CONCATENATE($B$43,"　",$C$43))</f>
        <v/>
      </c>
      <c r="BT211" s="83" t="str">
        <f>+IF($X$43="","",CONCATENATE($D$43," ",$E$43))</f>
        <v/>
      </c>
      <c r="BU211" s="83" t="str">
        <f>+IF($X$43="","",RIGHT($F$43,1))</f>
        <v/>
      </c>
      <c r="BV211" s="83" t="str">
        <f>+IF($X$43="","",CONCATENATE($G$43,"/",$H$43,"/",$I$43))</f>
        <v/>
      </c>
      <c r="BW211" s="83" t="str">
        <f>+IF($X$43="","",$X$43)</f>
        <v/>
      </c>
      <c r="BX211" s="83" t="str">
        <f>+IF($X$43="","",$Y$43)</f>
        <v/>
      </c>
      <c r="BY211" s="83" t="str">
        <f>+IF($X$43="","",$Z$43)</f>
        <v/>
      </c>
      <c r="BZ211" t="s">
        <v>119</v>
      </c>
    </row>
    <row r="212" spans="69:78" x14ac:dyDescent="0.15">
      <c r="BQ212" s="83" t="str">
        <f>+IF(BS212="","",MAX(BQ$9:BQ211)+1)</f>
        <v/>
      </c>
      <c r="BR212" s="83">
        <f t="shared" si="21"/>
        <v>34</v>
      </c>
      <c r="BS212" s="83" t="str">
        <f>+IF($AA$43="","",CONCATENATE($B$43,"　",$C$43))</f>
        <v/>
      </c>
      <c r="BT212" s="83" t="str">
        <f>+IF($AA$43="","",CONCATENATE($D$43," ",$E$43))</f>
        <v/>
      </c>
      <c r="BU212" s="83" t="str">
        <f>+IF($AA$43="","",RIGHT($F$43,1))</f>
        <v/>
      </c>
      <c r="BV212" s="83" t="str">
        <f>+IF($AA$43="","",CONCATENATE($G$43,"/",$H$43,"/",$I$43))</f>
        <v/>
      </c>
      <c r="BW212" s="83" t="str">
        <f>+IF($AA$43="","",$AA$43)</f>
        <v/>
      </c>
      <c r="BX212" s="83" t="str">
        <f>+IF($AA$43="","",$AB$43)</f>
        <v/>
      </c>
      <c r="BY212" s="83" t="str">
        <f>+IF($AA$43="","",$AC$43)</f>
        <v/>
      </c>
      <c r="BZ212" t="s">
        <v>119</v>
      </c>
    </row>
    <row r="213" spans="69:78" x14ac:dyDescent="0.15">
      <c r="BQ213" s="83" t="str">
        <f>+IF(BS213="","",MAX(BQ$9:BQ212)+1)</f>
        <v/>
      </c>
      <c r="BR213" s="83">
        <f t="shared" si="21"/>
        <v>34</v>
      </c>
      <c r="BS213" s="83" t="str">
        <f>+IF($AD$43="","",CONCATENATE($B$43,"　",$C$43))</f>
        <v/>
      </c>
      <c r="BT213" s="83" t="str">
        <f>+IF($AD$43="","",CONCATENATE($D$43," ",$E$43))</f>
        <v/>
      </c>
      <c r="BU213" s="83" t="str">
        <f>+IF($AD$43="","",RIGHT($F$43,1))</f>
        <v/>
      </c>
      <c r="BV213" s="83" t="str">
        <f>+IF($AD$43="","",CONCATENATE($G$43,"/",$H$43,"/",$I$43))</f>
        <v/>
      </c>
      <c r="BW213" s="83" t="str">
        <f>+IF($AD$43="","",$AD$43)</f>
        <v/>
      </c>
      <c r="BX213" s="83" t="str">
        <f>+IF($AD$43="","",$AE$43)</f>
        <v/>
      </c>
      <c r="BY213" s="83" t="str">
        <f>+IF($AD$43="","",$AF$43)</f>
        <v/>
      </c>
      <c r="BZ213" t="s">
        <v>119</v>
      </c>
    </row>
    <row r="214" spans="69:78" x14ac:dyDescent="0.15">
      <c r="BQ214" s="83" t="str">
        <f>+IF(BS214="","",MAX(BQ$9:BQ213)+1)</f>
        <v/>
      </c>
      <c r="BR214" s="83">
        <f t="shared" si="21"/>
        <v>35</v>
      </c>
      <c r="BS214" s="83" t="str">
        <f>+IF($O$44="","",CONCATENATE($B$44,"　",$C$44))</f>
        <v/>
      </c>
      <c r="BT214" s="83" t="str">
        <f>+IF($O$44="","",CONCATENATE($D$44," ",$E$44))</f>
        <v/>
      </c>
      <c r="BU214" s="83" t="str">
        <f>+IF($O$44="","",RIGHT($F$44,1))</f>
        <v/>
      </c>
      <c r="BV214" s="83" t="str">
        <f>+IF($O$44="","",CONCATENATE($G$44,"/",$H$44,"/",$I$44))</f>
        <v/>
      </c>
      <c r="BW214" s="83" t="str">
        <f>+IF($O$44="","",$O$44)</f>
        <v/>
      </c>
      <c r="BX214" s="83" t="str">
        <f>+IF($O$44="","",$P$44)</f>
        <v/>
      </c>
      <c r="BY214" s="83" t="str">
        <f>+IF($O$44="","",$Q$44)</f>
        <v/>
      </c>
      <c r="BZ214" t="s">
        <v>119</v>
      </c>
    </row>
    <row r="215" spans="69:78" x14ac:dyDescent="0.15">
      <c r="BQ215" s="83" t="str">
        <f>+IF(BS215="","",MAX(BQ$9:BQ214)+1)</f>
        <v/>
      </c>
      <c r="BR215" s="83">
        <f t="shared" si="21"/>
        <v>35</v>
      </c>
      <c r="BS215" s="83" t="str">
        <f>+IF($R$44="","",CONCATENATE($B$44,"　",$C$44))</f>
        <v/>
      </c>
      <c r="BT215" s="83" t="str">
        <f>+IF($R$44="","",CONCATENATE($D$44," ",$E$44))</f>
        <v/>
      </c>
      <c r="BU215" s="83" t="str">
        <f>+IF($R$44="","",RIGHT($F$44,1))</f>
        <v/>
      </c>
      <c r="BV215" s="83" t="str">
        <f>+IF($R$44="","",CONCATENATE($G$44,"/",$H$44,"/",$I$44))</f>
        <v/>
      </c>
      <c r="BW215" s="83" t="str">
        <f>+IF($R$44="","",$R$44)</f>
        <v/>
      </c>
      <c r="BX215" s="83" t="str">
        <f>+IF($R$44="","",$S$44)</f>
        <v/>
      </c>
      <c r="BY215" s="83" t="str">
        <f>+IF($R$44="","",$T$44)</f>
        <v/>
      </c>
      <c r="BZ215" t="s">
        <v>119</v>
      </c>
    </row>
    <row r="216" spans="69:78" x14ac:dyDescent="0.15">
      <c r="BQ216" s="83" t="str">
        <f>+IF(BS216="","",MAX(BQ$9:BQ215)+1)</f>
        <v/>
      </c>
      <c r="BR216" s="83">
        <f t="shared" si="21"/>
        <v>35</v>
      </c>
      <c r="BS216" s="83" t="str">
        <f>+IF($U$44="","",CONCATENATE($B$44,"　",$C$44))</f>
        <v/>
      </c>
      <c r="BT216" s="83" t="str">
        <f>+IF($U$44="","",CONCATENATE($D$44," ",$E$44))</f>
        <v/>
      </c>
      <c r="BU216" s="83" t="str">
        <f>+IF($U$44="","",RIGHT($F$44,1))</f>
        <v/>
      </c>
      <c r="BV216" s="83" t="str">
        <f>+IF($U$44="","",CONCATENATE($G$44,"/",$H$44,"/",$I$44))</f>
        <v/>
      </c>
      <c r="BW216" s="83" t="str">
        <f>+IF($U$44="","",$U$44)</f>
        <v/>
      </c>
      <c r="BX216" s="83" t="str">
        <f>+IF($U$44="","",$V$44)</f>
        <v/>
      </c>
      <c r="BY216" s="83" t="str">
        <f>+IF($U$44="","",$W$44)</f>
        <v/>
      </c>
      <c r="BZ216" t="s">
        <v>119</v>
      </c>
    </row>
    <row r="217" spans="69:78" x14ac:dyDescent="0.15">
      <c r="BQ217" s="83" t="str">
        <f>+IF(BS217="","",MAX(BQ$9:BQ216)+1)</f>
        <v/>
      </c>
      <c r="BR217" s="83">
        <f t="shared" si="21"/>
        <v>35</v>
      </c>
      <c r="BS217" s="83" t="str">
        <f>+IF($X$44="","",CONCATENATE($B$44,"　",$C$44))</f>
        <v/>
      </c>
      <c r="BT217" s="83" t="str">
        <f>+IF($X$44="","",CONCATENATE($D$44," ",$E$44))</f>
        <v/>
      </c>
      <c r="BU217" s="83" t="str">
        <f>+IF($X$44="","",RIGHT($F$44,1))</f>
        <v/>
      </c>
      <c r="BV217" s="83" t="str">
        <f>+IF($X$44="","",CONCATENATE($G$44,"/",$H$44,"/",$I$44))</f>
        <v/>
      </c>
      <c r="BW217" s="83" t="str">
        <f>+IF($X$44="","",$X$44)</f>
        <v/>
      </c>
      <c r="BX217" s="83" t="str">
        <f>+IF($X$44="","",$Y$44)</f>
        <v/>
      </c>
      <c r="BY217" s="83" t="str">
        <f>+IF($X$44="","",$Z$44)</f>
        <v/>
      </c>
      <c r="BZ217" t="s">
        <v>119</v>
      </c>
    </row>
    <row r="218" spans="69:78" x14ac:dyDescent="0.15">
      <c r="BQ218" s="83" t="str">
        <f>+IF(BS218="","",MAX(BQ$9:BQ217)+1)</f>
        <v/>
      </c>
      <c r="BR218" s="83">
        <f t="shared" si="21"/>
        <v>35</v>
      </c>
      <c r="BS218" s="83" t="str">
        <f>+IF($AA$44="","",CONCATENATE($B$44,"　",$C$44))</f>
        <v/>
      </c>
      <c r="BT218" s="83" t="str">
        <f>+IF($AA$44="","",CONCATENATE($D$44," ",$E$44))</f>
        <v/>
      </c>
      <c r="BU218" s="83" t="str">
        <f>+IF($AA$44="","",RIGHT($F$44,1))</f>
        <v/>
      </c>
      <c r="BV218" s="83" t="str">
        <f>+IF($AA$44="","",CONCATENATE($G$44,"/",$H$44,"/",$I$44))</f>
        <v/>
      </c>
      <c r="BW218" s="83" t="str">
        <f>+IF($AA$44="","",$AA$44)</f>
        <v/>
      </c>
      <c r="BX218" s="83" t="str">
        <f>+IF($AA$44="","",$AB$44)</f>
        <v/>
      </c>
      <c r="BY218" s="83" t="str">
        <f>+IF($AA$44="","",$AC$44)</f>
        <v/>
      </c>
      <c r="BZ218" t="s">
        <v>119</v>
      </c>
    </row>
    <row r="219" spans="69:78" x14ac:dyDescent="0.15">
      <c r="BQ219" s="83" t="str">
        <f>+IF(BS219="","",MAX(BQ$9:BQ218)+1)</f>
        <v/>
      </c>
      <c r="BR219" s="83">
        <f t="shared" si="21"/>
        <v>35</v>
      </c>
      <c r="BS219" s="83" t="str">
        <f>+IF($AD$44="","",CONCATENATE($B$44,"　",$C$44))</f>
        <v/>
      </c>
      <c r="BT219" s="83" t="str">
        <f>+IF($AD$44="","",CONCATENATE($D$44," ",$E$44))</f>
        <v/>
      </c>
      <c r="BU219" s="83" t="str">
        <f>+IF($AD$44="","",RIGHT($F$44,1))</f>
        <v/>
      </c>
      <c r="BV219" s="83" t="str">
        <f>+IF($AD$44="","",CONCATENATE($G$44,"/",$H$44,"/",$I$44))</f>
        <v/>
      </c>
      <c r="BW219" s="83" t="str">
        <f>+IF($AD$44="","",$AD$44)</f>
        <v/>
      </c>
      <c r="BX219" s="83" t="str">
        <f>+IF($AD$44="","",$AE$44)</f>
        <v/>
      </c>
      <c r="BY219" s="83" t="str">
        <f>+IF($AD$44="","",$AF$44)</f>
        <v/>
      </c>
      <c r="BZ219" t="s">
        <v>119</v>
      </c>
    </row>
    <row r="220" spans="69:78" x14ac:dyDescent="0.15">
      <c r="BQ220" s="83" t="str">
        <f>+IF(BS220="","",MAX(BQ$9:BQ219)+1)</f>
        <v/>
      </c>
      <c r="BR220" s="83">
        <f t="shared" si="21"/>
        <v>36</v>
      </c>
      <c r="BS220" s="83" t="str">
        <f>+IF($O$45="","",CONCATENATE($B$45,"　",$C$45))</f>
        <v/>
      </c>
      <c r="BT220" s="83" t="str">
        <f>+IF($O$45="","",CONCATENATE($D$45," ",$E$45))</f>
        <v/>
      </c>
      <c r="BU220" s="83" t="str">
        <f>+IF($O$45="","",RIGHT($F$45,1))</f>
        <v/>
      </c>
      <c r="BV220" s="83" t="str">
        <f>+IF($O$45="","",CONCATENATE($G$45,"/",$H$45,"/",$I$45))</f>
        <v/>
      </c>
      <c r="BW220" s="83" t="str">
        <f>+IF($O$45="","",$O$45)</f>
        <v/>
      </c>
      <c r="BX220" s="83" t="str">
        <f>+IF($O$45="","",$P$45)</f>
        <v/>
      </c>
      <c r="BY220" s="83" t="str">
        <f>+IF($O$45="","",$Q$45)</f>
        <v/>
      </c>
      <c r="BZ220" t="s">
        <v>119</v>
      </c>
    </row>
    <row r="221" spans="69:78" x14ac:dyDescent="0.15">
      <c r="BQ221" s="83" t="str">
        <f>+IF(BS221="","",MAX(BQ$9:BQ220)+1)</f>
        <v/>
      </c>
      <c r="BR221" s="83">
        <f t="shared" si="21"/>
        <v>36</v>
      </c>
      <c r="BS221" s="83" t="str">
        <f>+IF($R$45="","",CONCATENATE($B$45,"　",$C$45))</f>
        <v/>
      </c>
      <c r="BT221" s="83" t="str">
        <f>+IF($R$45="","",CONCATENATE($D$45," ",$E$45))</f>
        <v/>
      </c>
      <c r="BU221" s="83" t="str">
        <f>+IF($R$45="","",RIGHT($F$45,1))</f>
        <v/>
      </c>
      <c r="BV221" s="83" t="str">
        <f>+IF($R$45="","",CONCATENATE($G$45,"/",$H$45,"/",$I$45))</f>
        <v/>
      </c>
      <c r="BW221" s="83" t="str">
        <f>+IF($R$45="","",$R$45)</f>
        <v/>
      </c>
      <c r="BX221" s="83" t="str">
        <f>+IF($R$45="","",$S$45)</f>
        <v/>
      </c>
      <c r="BY221" s="83" t="str">
        <f>+IF($R$45="","",$T$45)</f>
        <v/>
      </c>
      <c r="BZ221" t="s">
        <v>119</v>
      </c>
    </row>
    <row r="222" spans="69:78" x14ac:dyDescent="0.15">
      <c r="BQ222" s="83" t="str">
        <f>+IF(BS222="","",MAX(BQ$9:BQ221)+1)</f>
        <v/>
      </c>
      <c r="BR222" s="83">
        <f t="shared" si="21"/>
        <v>36</v>
      </c>
      <c r="BS222" s="83" t="str">
        <f>+IF($U$45="","",CONCATENATE($B$45,"　",$C$45))</f>
        <v/>
      </c>
      <c r="BT222" s="83" t="str">
        <f>+IF($U$45="","",CONCATENATE($D$45," ",$E$45))</f>
        <v/>
      </c>
      <c r="BU222" s="83" t="str">
        <f>+IF($U$45="","",RIGHT($F$45,1))</f>
        <v/>
      </c>
      <c r="BV222" s="83" t="str">
        <f>+IF($U$45="","",CONCATENATE($G$45,"/",$H$45,"/",$I$45))</f>
        <v/>
      </c>
      <c r="BW222" s="83" t="str">
        <f>+IF($U$45="","",$U$45)</f>
        <v/>
      </c>
      <c r="BX222" s="83" t="str">
        <f>+IF($U$45="","",$V$45)</f>
        <v/>
      </c>
      <c r="BY222" s="83" t="str">
        <f>+IF($U$45="","",$W$45)</f>
        <v/>
      </c>
      <c r="BZ222" t="s">
        <v>119</v>
      </c>
    </row>
    <row r="223" spans="69:78" x14ac:dyDescent="0.15">
      <c r="BQ223" s="83" t="str">
        <f>+IF(BS223="","",MAX(BQ$9:BQ222)+1)</f>
        <v/>
      </c>
      <c r="BR223" s="83">
        <f t="shared" si="21"/>
        <v>36</v>
      </c>
      <c r="BS223" s="83" t="str">
        <f>+IF($X$45="","",CONCATENATE($B$45,"　",$C$45))</f>
        <v/>
      </c>
      <c r="BT223" s="83" t="str">
        <f>+IF($X$45="","",CONCATENATE($D$45," ",$E$45))</f>
        <v/>
      </c>
      <c r="BU223" s="83" t="str">
        <f>+IF($X$45="","",RIGHT($F$45,1))</f>
        <v/>
      </c>
      <c r="BV223" s="83" t="str">
        <f>+IF($X$45="","",CONCATENATE($G$45,"/",$H$45,"/",$I$45))</f>
        <v/>
      </c>
      <c r="BW223" s="83" t="str">
        <f>+IF($X$45="","",$X$45)</f>
        <v/>
      </c>
      <c r="BX223" s="83" t="str">
        <f>+IF($X$45="","",$Y$45)</f>
        <v/>
      </c>
      <c r="BY223" s="83" t="str">
        <f>+IF($X$45="","",$Z$45)</f>
        <v/>
      </c>
      <c r="BZ223" t="s">
        <v>119</v>
      </c>
    </row>
    <row r="224" spans="69:78" x14ac:dyDescent="0.15">
      <c r="BQ224" s="83" t="str">
        <f>+IF(BS224="","",MAX(BQ$9:BQ223)+1)</f>
        <v/>
      </c>
      <c r="BR224" s="83">
        <f t="shared" si="21"/>
        <v>36</v>
      </c>
      <c r="BS224" s="83" t="str">
        <f>+IF($AA$45="","",CONCATENATE($B$45,"　",$C$45))</f>
        <v/>
      </c>
      <c r="BT224" s="83" t="str">
        <f>+IF($AA$45="","",CONCATENATE($D$45," ",$E$45))</f>
        <v/>
      </c>
      <c r="BU224" s="83" t="str">
        <f>+IF($AA$45="","",RIGHT($F$45,1))</f>
        <v/>
      </c>
      <c r="BV224" s="83" t="str">
        <f>+IF($AA$45="","",CONCATENATE($G$45,"/",$H$45,"/",$I$45))</f>
        <v/>
      </c>
      <c r="BW224" s="83" t="str">
        <f>+IF($AA$45="","",$AA$45)</f>
        <v/>
      </c>
      <c r="BX224" s="83" t="str">
        <f>+IF($AA$45="","",$AB$45)</f>
        <v/>
      </c>
      <c r="BY224" s="83" t="str">
        <f>+IF($AA$45="","",$AC$45)</f>
        <v/>
      </c>
      <c r="BZ224" t="s">
        <v>119</v>
      </c>
    </row>
    <row r="225" spans="69:78" x14ac:dyDescent="0.15">
      <c r="BQ225" s="83" t="str">
        <f>+IF(BS225="","",MAX(BQ$9:BQ224)+1)</f>
        <v/>
      </c>
      <c r="BR225" s="83">
        <f t="shared" si="21"/>
        <v>36</v>
      </c>
      <c r="BS225" s="83" t="str">
        <f>+IF($AD$45="","",CONCATENATE($B$45,"　",$C$45))</f>
        <v/>
      </c>
      <c r="BT225" s="83" t="str">
        <f>+IF($AD$45="","",CONCATENATE($D$45," ",$E$45))</f>
        <v/>
      </c>
      <c r="BU225" s="83" t="str">
        <f>+IF($AD$45="","",RIGHT($F$45,1))</f>
        <v/>
      </c>
      <c r="BV225" s="83" t="str">
        <f>+IF($AD$45="","",CONCATENATE($G$45,"/",$H$45,"/",$I$45))</f>
        <v/>
      </c>
      <c r="BW225" s="83" t="str">
        <f>+IF($AD$45="","",$AD$45)</f>
        <v/>
      </c>
      <c r="BX225" s="83" t="str">
        <f>+IF($AD$45="","",$AE$45)</f>
        <v/>
      </c>
      <c r="BY225" s="83" t="str">
        <f>+IF($AD$45="","",$AF$45)</f>
        <v/>
      </c>
      <c r="BZ225" t="s">
        <v>119</v>
      </c>
    </row>
    <row r="226" spans="69:78" x14ac:dyDescent="0.15">
      <c r="BQ226" s="83" t="str">
        <f>+IF(BS226="","",MAX(BQ$9:BQ225)+1)</f>
        <v/>
      </c>
      <c r="BR226" s="83">
        <f t="shared" si="21"/>
        <v>37</v>
      </c>
      <c r="BS226" s="83" t="str">
        <f>+IF($O$46="","",CONCATENATE($B$46,"　",$C$46))</f>
        <v/>
      </c>
      <c r="BT226" s="83" t="str">
        <f>+IF($O$46="","",CONCATENATE($D$46," ",$E$46))</f>
        <v/>
      </c>
      <c r="BU226" s="83" t="str">
        <f>+IF($O$46="","",RIGHT($F$46,1))</f>
        <v/>
      </c>
      <c r="BV226" s="83" t="str">
        <f>+IF($O$46="","",CONCATENATE($G$46,"/",$H$46,"/",$I$46))</f>
        <v/>
      </c>
      <c r="BW226" s="83" t="str">
        <f>+IF($O$46="","",$O$46)</f>
        <v/>
      </c>
      <c r="BX226" s="83" t="str">
        <f>+IF($O$46="","",$P$46)</f>
        <v/>
      </c>
      <c r="BY226" s="83" t="str">
        <f>+IF($O$46="","",$Q$46)</f>
        <v/>
      </c>
      <c r="BZ226" t="s">
        <v>119</v>
      </c>
    </row>
    <row r="227" spans="69:78" x14ac:dyDescent="0.15">
      <c r="BQ227" s="83" t="str">
        <f>+IF(BS227="","",MAX(BQ$9:BQ226)+1)</f>
        <v/>
      </c>
      <c r="BR227" s="83">
        <f t="shared" si="21"/>
        <v>37</v>
      </c>
      <c r="BS227" s="83" t="str">
        <f>+IF($R$46="","",CONCATENATE($B$46,"　",$C$46))</f>
        <v/>
      </c>
      <c r="BT227" s="83" t="str">
        <f>+IF($R$46="","",CONCATENATE($D$46," ",$E$46))</f>
        <v/>
      </c>
      <c r="BU227" s="83" t="str">
        <f>+IF($R$46="","",RIGHT($F$46,1))</f>
        <v/>
      </c>
      <c r="BV227" s="83" t="str">
        <f>+IF($R$46="","",CONCATENATE($G$46,"/",$H$46,"/",$I$46))</f>
        <v/>
      </c>
      <c r="BW227" s="83" t="str">
        <f>+IF($R$46="","",$R$46)</f>
        <v/>
      </c>
      <c r="BX227" s="83" t="str">
        <f>+IF($R$46="","",$S$46)</f>
        <v/>
      </c>
      <c r="BY227" s="83" t="str">
        <f>+IF($R$46="","",$T$46)</f>
        <v/>
      </c>
      <c r="BZ227" t="s">
        <v>119</v>
      </c>
    </row>
    <row r="228" spans="69:78" x14ac:dyDescent="0.15">
      <c r="BQ228" s="83" t="str">
        <f>+IF(BS228="","",MAX(BQ$9:BQ227)+1)</f>
        <v/>
      </c>
      <c r="BR228" s="83">
        <f t="shared" si="21"/>
        <v>37</v>
      </c>
      <c r="BS228" s="83" t="str">
        <f>+IF($U$46="","",CONCATENATE($B$46,"　",$C$46))</f>
        <v/>
      </c>
      <c r="BT228" s="83" t="str">
        <f>+IF($U$46="","",CONCATENATE($D$46," ",$E$46))</f>
        <v/>
      </c>
      <c r="BU228" s="83" t="str">
        <f>+IF($U$46="","",RIGHT($F$46,1))</f>
        <v/>
      </c>
      <c r="BV228" s="83" t="str">
        <f>+IF($U$46="","",CONCATENATE($G$46,"/",$H$46,"/",$I$46))</f>
        <v/>
      </c>
      <c r="BW228" s="83" t="str">
        <f>+IF($U$46="","",$U$46)</f>
        <v/>
      </c>
      <c r="BX228" s="83" t="str">
        <f>+IF($U$46="","",$V$46)</f>
        <v/>
      </c>
      <c r="BY228" s="83" t="str">
        <f>+IF($U$46="","",$W$46)</f>
        <v/>
      </c>
      <c r="BZ228" t="s">
        <v>119</v>
      </c>
    </row>
    <row r="229" spans="69:78" x14ac:dyDescent="0.15">
      <c r="BQ229" s="83" t="str">
        <f>+IF(BS229="","",MAX(BQ$9:BQ228)+1)</f>
        <v/>
      </c>
      <c r="BR229" s="83">
        <f t="shared" si="21"/>
        <v>37</v>
      </c>
      <c r="BS229" s="83" t="str">
        <f>+IF($X$46="","",CONCATENATE($B$46,"　",$C$46))</f>
        <v/>
      </c>
      <c r="BT229" s="83" t="str">
        <f>+IF($X$46="","",CONCATENATE($D$46," ",$E$46))</f>
        <v/>
      </c>
      <c r="BU229" s="83" t="str">
        <f>+IF($X$46="","",RIGHT($F$46,1))</f>
        <v/>
      </c>
      <c r="BV229" s="83" t="str">
        <f>+IF($X$46="","",CONCATENATE($G$46,"/",$H$46,"/",$I$46))</f>
        <v/>
      </c>
      <c r="BW229" s="83" t="str">
        <f>+IF($X$46="","",$X$46)</f>
        <v/>
      </c>
      <c r="BX229" s="83" t="str">
        <f>+IF($X$46="","",$Y$46)</f>
        <v/>
      </c>
      <c r="BY229" s="83" t="str">
        <f>+IF($X$46="","",$Z$46)</f>
        <v/>
      </c>
      <c r="BZ229" t="s">
        <v>119</v>
      </c>
    </row>
    <row r="230" spans="69:78" x14ac:dyDescent="0.15">
      <c r="BQ230" s="83" t="str">
        <f>+IF(BS230="","",MAX(BQ$9:BQ229)+1)</f>
        <v/>
      </c>
      <c r="BR230" s="83">
        <f t="shared" si="21"/>
        <v>37</v>
      </c>
      <c r="BS230" s="83" t="str">
        <f>+IF($AA$46="","",CONCATENATE($B$46,"　",$C$46))</f>
        <v/>
      </c>
      <c r="BT230" s="83" t="str">
        <f>+IF($AA$46="","",CONCATENATE($D$46," ",$E$46))</f>
        <v/>
      </c>
      <c r="BU230" s="83" t="str">
        <f>+IF($AA$46="","",RIGHT($F$46,1))</f>
        <v/>
      </c>
      <c r="BV230" s="83" t="str">
        <f>+IF($AA$46="","",CONCATENATE($G$46,"/",$H$46,"/",$I$46))</f>
        <v/>
      </c>
      <c r="BW230" s="83" t="str">
        <f>+IF($AA$46="","",$AA$46)</f>
        <v/>
      </c>
      <c r="BX230" s="83" t="str">
        <f>+IF($AA$46="","",$AB$46)</f>
        <v/>
      </c>
      <c r="BY230" s="83" t="str">
        <f>+IF($AA$46="","",$AC$46)</f>
        <v/>
      </c>
      <c r="BZ230" t="s">
        <v>119</v>
      </c>
    </row>
    <row r="231" spans="69:78" x14ac:dyDescent="0.15">
      <c r="BQ231" s="83" t="str">
        <f>+IF(BS231="","",MAX(BQ$9:BQ230)+1)</f>
        <v/>
      </c>
      <c r="BR231" s="83">
        <f t="shared" si="21"/>
        <v>37</v>
      </c>
      <c r="BS231" s="83" t="str">
        <f>+IF($AD$46="","",CONCATENATE($B$46,"　",$C$46))</f>
        <v/>
      </c>
      <c r="BT231" s="83" t="str">
        <f>+IF($AD$46="","",CONCATENATE($D$46," ",$E$46))</f>
        <v/>
      </c>
      <c r="BU231" s="83" t="str">
        <f>+IF($AD$46="","",RIGHT($F$46,1))</f>
        <v/>
      </c>
      <c r="BV231" s="83" t="str">
        <f>+IF($AD$46="","",CONCATENATE($G$46,"/",$H$46,"/",$I$46))</f>
        <v/>
      </c>
      <c r="BW231" s="83" t="str">
        <f>+IF($AD$46="","",$AD$46)</f>
        <v/>
      </c>
      <c r="BX231" s="83" t="str">
        <f>+IF($AD$46="","",$AE$46)</f>
        <v/>
      </c>
      <c r="BY231" s="83" t="str">
        <f>+IF($AD$46="","",$AF$46)</f>
        <v/>
      </c>
      <c r="BZ231" t="s">
        <v>119</v>
      </c>
    </row>
    <row r="232" spans="69:78" x14ac:dyDescent="0.15">
      <c r="BQ232" s="83" t="str">
        <f>+IF(BS232="","",MAX(BQ$9:BQ231)+1)</f>
        <v/>
      </c>
      <c r="BR232" s="83">
        <f t="shared" si="21"/>
        <v>38</v>
      </c>
      <c r="BS232" s="83" t="str">
        <f>+IF($O$47="","",CONCATENATE($B$47,"　",$C$47))</f>
        <v/>
      </c>
      <c r="BT232" s="83" t="str">
        <f>+IF($O$47="","",CONCATENATE($D$47," ",$E$47))</f>
        <v/>
      </c>
      <c r="BU232" s="83" t="str">
        <f>+IF($O$47="","",RIGHT($F$47,1))</f>
        <v/>
      </c>
      <c r="BV232" s="83" t="str">
        <f>+IF($O$47="","",CONCATENATE($G$47,"/",$H$47,"/",$I$47))</f>
        <v/>
      </c>
      <c r="BW232" s="83" t="str">
        <f>+IF($O$47="","",$O$47)</f>
        <v/>
      </c>
      <c r="BX232" s="83" t="str">
        <f>+IF($O$47="","",$P$47)</f>
        <v/>
      </c>
      <c r="BY232" s="83" t="str">
        <f>+IF($O$47="","",$Q$47)</f>
        <v/>
      </c>
      <c r="BZ232" t="s">
        <v>119</v>
      </c>
    </row>
    <row r="233" spans="69:78" x14ac:dyDescent="0.15">
      <c r="BQ233" s="83" t="str">
        <f>+IF(BS233="","",MAX(BQ$9:BQ232)+1)</f>
        <v/>
      </c>
      <c r="BR233" s="83">
        <f t="shared" si="21"/>
        <v>38</v>
      </c>
      <c r="BS233" s="83" t="str">
        <f>+IF($R$47="","",CONCATENATE($B$47,"　",$C$47))</f>
        <v/>
      </c>
      <c r="BT233" s="83" t="str">
        <f>+IF($R$47="","",CONCATENATE($D$47," ",$E$47))</f>
        <v/>
      </c>
      <c r="BU233" s="83" t="str">
        <f>+IF($R$47="","",RIGHT($F$47,1))</f>
        <v/>
      </c>
      <c r="BV233" s="83" t="str">
        <f>+IF($R$47="","",CONCATENATE($G$47,"/",$H$47,"/",$I$47))</f>
        <v/>
      </c>
      <c r="BW233" s="83" t="str">
        <f>+IF($R$47="","",$R$47)</f>
        <v/>
      </c>
      <c r="BX233" s="83" t="str">
        <f>+IF($R$47="","",$S$47)</f>
        <v/>
      </c>
      <c r="BY233" s="83" t="str">
        <f>+IF($R$47="","",$T$47)</f>
        <v/>
      </c>
      <c r="BZ233" t="s">
        <v>119</v>
      </c>
    </row>
    <row r="234" spans="69:78" x14ac:dyDescent="0.15">
      <c r="BQ234" s="83" t="str">
        <f>+IF(BS234="","",MAX(BQ$9:BQ233)+1)</f>
        <v/>
      </c>
      <c r="BR234" s="83">
        <f t="shared" si="21"/>
        <v>38</v>
      </c>
      <c r="BS234" s="83" t="str">
        <f>+IF($U$47="","",CONCATENATE($B$47,"　",$C$47))</f>
        <v/>
      </c>
      <c r="BT234" s="83" t="str">
        <f>+IF($U$47="","",CONCATENATE($D$47," ",$E$47))</f>
        <v/>
      </c>
      <c r="BU234" s="83" t="str">
        <f>+IF($U$47="","",RIGHT($F$47,1))</f>
        <v/>
      </c>
      <c r="BV234" s="83" t="str">
        <f>+IF($U$47="","",CONCATENATE($G$47,"/",$H$47,"/",$I$47))</f>
        <v/>
      </c>
      <c r="BW234" s="83" t="str">
        <f>+IF($U$47="","",$U$47)</f>
        <v/>
      </c>
      <c r="BX234" s="83" t="str">
        <f>+IF($U$47="","",$V$47)</f>
        <v/>
      </c>
      <c r="BY234" s="83" t="str">
        <f>+IF($U$47="","",$W$47)</f>
        <v/>
      </c>
      <c r="BZ234" t="s">
        <v>119</v>
      </c>
    </row>
    <row r="235" spans="69:78" x14ac:dyDescent="0.15">
      <c r="BQ235" s="83" t="str">
        <f>+IF(BS235="","",MAX(BQ$9:BQ234)+1)</f>
        <v/>
      </c>
      <c r="BR235" s="83">
        <f t="shared" si="21"/>
        <v>38</v>
      </c>
      <c r="BS235" s="83" t="str">
        <f>+IF($X$47="","",CONCATENATE($B$47,"　",$C$47))</f>
        <v/>
      </c>
      <c r="BT235" s="83" t="str">
        <f>+IF($X$47="","",CONCATENATE($D$47," ",$E$47))</f>
        <v/>
      </c>
      <c r="BU235" s="83" t="str">
        <f>+IF($X$47="","",RIGHT($F$47,1))</f>
        <v/>
      </c>
      <c r="BV235" s="83" t="str">
        <f>+IF($X$47="","",CONCATENATE($G$47,"/",$H$47,"/",$I$47))</f>
        <v/>
      </c>
      <c r="BW235" s="83" t="str">
        <f>+IF($X$47="","",$X$47)</f>
        <v/>
      </c>
      <c r="BX235" s="83" t="str">
        <f>+IF($X$47="","",$Y$47)</f>
        <v/>
      </c>
      <c r="BY235" s="83" t="str">
        <f>+IF($X$47="","",$Z$47)</f>
        <v/>
      </c>
      <c r="BZ235" t="s">
        <v>119</v>
      </c>
    </row>
    <row r="236" spans="69:78" x14ac:dyDescent="0.15">
      <c r="BQ236" s="83" t="str">
        <f>+IF(BS236="","",MAX(BQ$9:BQ235)+1)</f>
        <v/>
      </c>
      <c r="BR236" s="83">
        <f t="shared" si="21"/>
        <v>38</v>
      </c>
      <c r="BS236" s="83" t="str">
        <f>+IF($AA$47="","",CONCATENATE($B$47,"　",$C$47))</f>
        <v/>
      </c>
      <c r="BT236" s="83" t="str">
        <f>+IF($AA$47="","",CONCATENATE($D$47," ",$E$47))</f>
        <v/>
      </c>
      <c r="BU236" s="83" t="str">
        <f>+IF($AA$47="","",RIGHT($F$47,1))</f>
        <v/>
      </c>
      <c r="BV236" s="83" t="str">
        <f>+IF($AA$47="","",CONCATENATE($G$47,"/",$H$47,"/",$I$47))</f>
        <v/>
      </c>
      <c r="BW236" s="83" t="str">
        <f>+IF($AA$47="","",$AA$47)</f>
        <v/>
      </c>
      <c r="BX236" s="83" t="str">
        <f>+IF($AA$47="","",$AB$47)</f>
        <v/>
      </c>
      <c r="BY236" s="83" t="str">
        <f>+IF($AA$47="","",$AC$47)</f>
        <v/>
      </c>
      <c r="BZ236" t="s">
        <v>119</v>
      </c>
    </row>
    <row r="237" spans="69:78" x14ac:dyDescent="0.15">
      <c r="BQ237" s="83" t="str">
        <f>+IF(BS237="","",MAX(BQ$9:BQ236)+1)</f>
        <v/>
      </c>
      <c r="BR237" s="83">
        <f t="shared" si="21"/>
        <v>38</v>
      </c>
      <c r="BS237" s="83" t="str">
        <f>+IF($AD$47="","",CONCATENATE($B$47,"　",$C$47))</f>
        <v/>
      </c>
      <c r="BT237" s="83" t="str">
        <f>+IF($AD$47="","",CONCATENATE($D$47," ",$E$47))</f>
        <v/>
      </c>
      <c r="BU237" s="83" t="str">
        <f>+IF($AD$47="","",RIGHT($F$47,1))</f>
        <v/>
      </c>
      <c r="BV237" s="83" t="str">
        <f>+IF($AD$47="","",CONCATENATE($G$47,"/",$H$47,"/",$I$47))</f>
        <v/>
      </c>
      <c r="BW237" s="83" t="str">
        <f>+IF($AD$47="","",$AD$47)</f>
        <v/>
      </c>
      <c r="BX237" s="83" t="str">
        <f>+IF($AD$47="","",$AE$47)</f>
        <v/>
      </c>
      <c r="BY237" s="83" t="str">
        <f>+IF($AD$47="","",$AF$47)</f>
        <v/>
      </c>
      <c r="BZ237" t="s">
        <v>119</v>
      </c>
    </row>
    <row r="238" spans="69:78" x14ac:dyDescent="0.15">
      <c r="BQ238" s="83" t="str">
        <f>+IF(BS238="","",MAX(BQ$9:BQ237)+1)</f>
        <v/>
      </c>
      <c r="BR238" s="83">
        <f t="shared" si="21"/>
        <v>39</v>
      </c>
      <c r="BS238" s="83" t="str">
        <f>+IF($O$48="","",CONCATENATE($B$48,"　",$C$48))</f>
        <v/>
      </c>
      <c r="BT238" s="83" t="str">
        <f>+IF($O$48="","",CONCATENATE($D$48," ",$E$48))</f>
        <v/>
      </c>
      <c r="BU238" s="83" t="str">
        <f>+IF($O$48="","",RIGHT($F$48,1))</f>
        <v/>
      </c>
      <c r="BV238" s="83" t="str">
        <f>+IF($O$48="","",CONCATENATE($G$48,"/",$H$48,"/",$I$48))</f>
        <v/>
      </c>
      <c r="BW238" s="83" t="str">
        <f>+IF($O$48="","",$O$48)</f>
        <v/>
      </c>
      <c r="BX238" s="83" t="str">
        <f>+IF($O$48="","",$P$48)</f>
        <v/>
      </c>
      <c r="BY238" s="83" t="str">
        <f>+IF($O$48="","",$Q$48)</f>
        <v/>
      </c>
      <c r="BZ238" t="s">
        <v>119</v>
      </c>
    </row>
    <row r="239" spans="69:78" x14ac:dyDescent="0.15">
      <c r="BQ239" s="83" t="str">
        <f>+IF(BS239="","",MAX(BQ$9:BQ238)+1)</f>
        <v/>
      </c>
      <c r="BR239" s="83">
        <f t="shared" si="21"/>
        <v>39</v>
      </c>
      <c r="BS239" s="83" t="str">
        <f>+IF($R$48="","",CONCATENATE($B$48,"　",$C$48))</f>
        <v/>
      </c>
      <c r="BT239" s="83" t="str">
        <f>+IF($R$48="","",CONCATENATE($D$48," ",$E$48))</f>
        <v/>
      </c>
      <c r="BU239" s="83" t="str">
        <f>+IF($R$48="","",RIGHT($F$48,1))</f>
        <v/>
      </c>
      <c r="BV239" s="83" t="str">
        <f>+IF($R$48="","",CONCATENATE($G$48,"/",$H$48,"/",$I$48))</f>
        <v/>
      </c>
      <c r="BW239" s="83" t="str">
        <f>+IF($R$48="","",$R$48)</f>
        <v/>
      </c>
      <c r="BX239" s="83" t="str">
        <f>+IF($R$48="","",$S$48)</f>
        <v/>
      </c>
      <c r="BY239" s="83" t="str">
        <f>+IF($R$48="","",$T$48)</f>
        <v/>
      </c>
      <c r="BZ239" t="s">
        <v>119</v>
      </c>
    </row>
    <row r="240" spans="69:78" x14ac:dyDescent="0.15">
      <c r="BQ240" s="83" t="str">
        <f>+IF(BS240="","",MAX(BQ$9:BQ239)+1)</f>
        <v/>
      </c>
      <c r="BR240" s="83">
        <f t="shared" si="21"/>
        <v>39</v>
      </c>
      <c r="BS240" s="83" t="str">
        <f>+IF($U$48="","",CONCATENATE($B$48,"　",$C$48))</f>
        <v/>
      </c>
      <c r="BT240" s="83" t="str">
        <f>+IF($U$48="","",CONCATENATE($D$48," ",$E$48))</f>
        <v/>
      </c>
      <c r="BU240" s="83" t="str">
        <f>+IF($U$48="","",RIGHT($F$48,1))</f>
        <v/>
      </c>
      <c r="BV240" s="83" t="str">
        <f>+IF($U$48="","",CONCATENATE($G$48,"/",$H$48,"/",$I$48))</f>
        <v/>
      </c>
      <c r="BW240" s="83" t="str">
        <f>+IF($U$48="","",$U$48)</f>
        <v/>
      </c>
      <c r="BX240" s="83" t="str">
        <f>+IF($U$48="","",$V$48)</f>
        <v/>
      </c>
      <c r="BY240" s="83" t="str">
        <f>+IF($U$48="","",$W$48)</f>
        <v/>
      </c>
      <c r="BZ240" t="s">
        <v>119</v>
      </c>
    </row>
    <row r="241" spans="69:78" x14ac:dyDescent="0.15">
      <c r="BQ241" s="83" t="str">
        <f>+IF(BS241="","",MAX(BQ$9:BQ240)+1)</f>
        <v/>
      </c>
      <c r="BR241" s="83">
        <f t="shared" si="21"/>
        <v>39</v>
      </c>
      <c r="BS241" s="83" t="str">
        <f>+IF($X$48="","",CONCATENATE($B$48,"　",$C$48))</f>
        <v/>
      </c>
      <c r="BT241" s="83" t="str">
        <f>+IF($X$48="","",CONCATENATE($D$48," ",$E$48))</f>
        <v/>
      </c>
      <c r="BU241" s="83" t="str">
        <f>+IF($X$48="","",RIGHT($F$48,1))</f>
        <v/>
      </c>
      <c r="BV241" s="83" t="str">
        <f>+IF($X$48="","",CONCATENATE($G$48,"/",$H$48,"/",$I$48))</f>
        <v/>
      </c>
      <c r="BW241" s="83" t="str">
        <f>+IF($X$48="","",$X$48)</f>
        <v/>
      </c>
      <c r="BX241" s="83" t="str">
        <f>+IF($X$48="","",$Y$48)</f>
        <v/>
      </c>
      <c r="BY241" s="83" t="str">
        <f>+IF($X$48="","",$Z$48)</f>
        <v/>
      </c>
      <c r="BZ241" t="s">
        <v>119</v>
      </c>
    </row>
    <row r="242" spans="69:78" x14ac:dyDescent="0.15">
      <c r="BQ242" s="83" t="str">
        <f>+IF(BS242="","",MAX(BQ$9:BQ241)+1)</f>
        <v/>
      </c>
      <c r="BR242" s="83">
        <f t="shared" si="21"/>
        <v>39</v>
      </c>
      <c r="BS242" s="83" t="str">
        <f>+IF($AA$48="","",CONCATENATE($B$48,"　",$C$48))</f>
        <v/>
      </c>
      <c r="BT242" s="83" t="str">
        <f>+IF($AA$48="","",CONCATENATE($D$48," ",$E$48))</f>
        <v/>
      </c>
      <c r="BU242" s="83" t="str">
        <f>+IF($AA$48="","",RIGHT($F$48,1))</f>
        <v/>
      </c>
      <c r="BV242" s="83" t="str">
        <f>+IF($AA$48="","",CONCATENATE($G$48,"/",$H$48,"/",$I$48))</f>
        <v/>
      </c>
      <c r="BW242" s="83" t="str">
        <f>+IF($AA$48="","",$AA$48)</f>
        <v/>
      </c>
      <c r="BX242" s="83" t="str">
        <f>+IF($AA$48="","",$AB$48)</f>
        <v/>
      </c>
      <c r="BY242" s="83" t="str">
        <f>+IF($AA$48="","",$AC$48)</f>
        <v/>
      </c>
      <c r="BZ242" t="s">
        <v>119</v>
      </c>
    </row>
    <row r="243" spans="69:78" x14ac:dyDescent="0.15">
      <c r="BQ243" s="83" t="str">
        <f>+IF(BS243="","",MAX(BQ$9:BQ242)+1)</f>
        <v/>
      </c>
      <c r="BR243" s="83">
        <f t="shared" si="21"/>
        <v>39</v>
      </c>
      <c r="BS243" s="83" t="str">
        <f>+IF($AD$48="","",CONCATENATE($B$48,"　",$C$48))</f>
        <v/>
      </c>
      <c r="BT243" s="83" t="str">
        <f>+IF($AD$48="","",CONCATENATE($D$48," ",$E$48))</f>
        <v/>
      </c>
      <c r="BU243" s="83" t="str">
        <f>+IF($AD$48="","",RIGHT($F$48,1))</f>
        <v/>
      </c>
      <c r="BV243" s="83" t="str">
        <f>+IF($AD$48="","",CONCATENATE($G$48,"/",$H$48,"/",$I$48))</f>
        <v/>
      </c>
      <c r="BW243" s="83" t="str">
        <f>+IF($AD$48="","",$AD$48)</f>
        <v/>
      </c>
      <c r="BX243" s="83" t="str">
        <f>+IF($AD$48="","",$AE$48)</f>
        <v/>
      </c>
      <c r="BY243" s="83" t="str">
        <f>+IF($AD$48="","",$AF$48)</f>
        <v/>
      </c>
      <c r="BZ243" t="s">
        <v>119</v>
      </c>
    </row>
    <row r="244" spans="69:78" x14ac:dyDescent="0.15">
      <c r="BQ244" s="83" t="str">
        <f>+IF(BS244="","",MAX(BQ$9:BQ243)+1)</f>
        <v/>
      </c>
      <c r="BR244" s="83">
        <f t="shared" si="21"/>
        <v>40</v>
      </c>
      <c r="BS244" s="83" t="str">
        <f>+IF($O$49="","",CONCATENATE($B$49,"　",$C$49))</f>
        <v/>
      </c>
      <c r="BT244" s="83" t="str">
        <f>+IF($O$49="","",CONCATENATE($D$49," ",$E$49))</f>
        <v/>
      </c>
      <c r="BU244" s="83" t="str">
        <f>+IF($O$49="","",RIGHT($F$49,1))</f>
        <v/>
      </c>
      <c r="BV244" s="83" t="str">
        <f>+IF($O$49="","",CONCATENATE($G$49,"/",$H$49,"/",$I$49))</f>
        <v/>
      </c>
      <c r="BW244" s="83" t="str">
        <f>+IF($O$49="","",$O$49)</f>
        <v/>
      </c>
      <c r="BX244" s="83" t="str">
        <f>+IF($O$49="","",$P$49)</f>
        <v/>
      </c>
      <c r="BY244" s="83" t="str">
        <f>+IF($O$49="","",$Q$49)</f>
        <v/>
      </c>
      <c r="BZ244" t="s">
        <v>119</v>
      </c>
    </row>
    <row r="245" spans="69:78" x14ac:dyDescent="0.15">
      <c r="BQ245" s="83" t="str">
        <f>+IF(BS245="","",MAX(BQ$9:BQ244)+1)</f>
        <v/>
      </c>
      <c r="BR245" s="83">
        <f t="shared" si="21"/>
        <v>40</v>
      </c>
      <c r="BS245" s="83" t="str">
        <f>+IF($R$49="","",CONCATENATE($B$49,"　",$C$49))</f>
        <v/>
      </c>
      <c r="BT245" s="83" t="str">
        <f>+IF($R$49="","",CONCATENATE($D$49," ",$E$49))</f>
        <v/>
      </c>
      <c r="BU245" s="83" t="str">
        <f>+IF($R$49="","",RIGHT($F$49,1))</f>
        <v/>
      </c>
      <c r="BV245" s="83" t="str">
        <f>+IF($R$49="","",CONCATENATE($G$49,"/",$H$49,"/",$I$49))</f>
        <v/>
      </c>
      <c r="BW245" s="83" t="str">
        <f>+IF($R$49="","",$R$49)</f>
        <v/>
      </c>
      <c r="BX245" s="83" t="str">
        <f>+IF($R$49="","",$S$49)</f>
        <v/>
      </c>
      <c r="BY245" s="83" t="str">
        <f>+IF($R$49="","",$T$49)</f>
        <v/>
      </c>
      <c r="BZ245" t="s">
        <v>119</v>
      </c>
    </row>
    <row r="246" spans="69:78" x14ac:dyDescent="0.15">
      <c r="BQ246" s="83" t="str">
        <f>+IF(BS246="","",MAX(BQ$9:BQ245)+1)</f>
        <v/>
      </c>
      <c r="BR246" s="83">
        <f t="shared" si="21"/>
        <v>40</v>
      </c>
      <c r="BS246" s="83" t="str">
        <f>+IF($U$49="","",CONCATENATE($B$49,"　",$C$49))</f>
        <v/>
      </c>
      <c r="BT246" s="83" t="str">
        <f>+IF($U$49="","",CONCATENATE($D$49," ",$E$49))</f>
        <v/>
      </c>
      <c r="BU246" s="83" t="str">
        <f>+IF($U$49="","",RIGHT($F$49,1))</f>
        <v/>
      </c>
      <c r="BV246" s="83" t="str">
        <f>+IF($U$49="","",CONCATENATE($G$49,"/",$H$49,"/",$I$49))</f>
        <v/>
      </c>
      <c r="BW246" s="83" t="str">
        <f>+IF($U$49="","",$U$49)</f>
        <v/>
      </c>
      <c r="BX246" s="83" t="str">
        <f>+IF($U$49="","",$V$49)</f>
        <v/>
      </c>
      <c r="BY246" s="83" t="str">
        <f>+IF($U$49="","",$W$49)</f>
        <v/>
      </c>
      <c r="BZ246" t="s">
        <v>119</v>
      </c>
    </row>
    <row r="247" spans="69:78" x14ac:dyDescent="0.15">
      <c r="BQ247" s="83" t="str">
        <f>+IF(BS247="","",MAX(BQ$9:BQ246)+1)</f>
        <v/>
      </c>
      <c r="BR247" s="83">
        <f t="shared" si="21"/>
        <v>40</v>
      </c>
      <c r="BS247" s="83" t="str">
        <f>+IF($X$49="","",CONCATENATE($B$49,"　",$C$49))</f>
        <v/>
      </c>
      <c r="BT247" s="83" t="str">
        <f>+IF($X$49="","",CONCATENATE($D$49," ",$E$49))</f>
        <v/>
      </c>
      <c r="BU247" s="83" t="str">
        <f>+IF($X$49="","",RIGHT($F$49,1))</f>
        <v/>
      </c>
      <c r="BV247" s="83" t="str">
        <f>+IF($X$49="","",CONCATENATE($G$49,"/",$H$49,"/",$I$49))</f>
        <v/>
      </c>
      <c r="BW247" s="83" t="str">
        <f>+IF($X$49="","",$X$49)</f>
        <v/>
      </c>
      <c r="BX247" s="83" t="str">
        <f>+IF($X$49="","",$Y$49)</f>
        <v/>
      </c>
      <c r="BY247" s="83" t="str">
        <f>+IF($X$49="","",$Z$49)</f>
        <v/>
      </c>
      <c r="BZ247" t="s">
        <v>119</v>
      </c>
    </row>
    <row r="248" spans="69:78" x14ac:dyDescent="0.15">
      <c r="BQ248" s="83" t="str">
        <f>+IF(BS248="","",MAX(BQ$9:BQ247)+1)</f>
        <v/>
      </c>
      <c r="BR248" s="83">
        <f t="shared" si="21"/>
        <v>40</v>
      </c>
      <c r="BS248" s="83" t="str">
        <f>+IF($AA$49="","",CONCATENATE($B$49,"　",$C$49))</f>
        <v/>
      </c>
      <c r="BT248" s="83" t="str">
        <f>+IF($AA$49="","",CONCATENATE($D$49," ",$E$49))</f>
        <v/>
      </c>
      <c r="BU248" s="83" t="str">
        <f>+IF($AA$49="","",RIGHT($F$49,1))</f>
        <v/>
      </c>
      <c r="BV248" s="83" t="str">
        <f>+IF($AA$49="","",CONCATENATE($G$49,"/",$H$49,"/",$I$49))</f>
        <v/>
      </c>
      <c r="BW248" s="83" t="str">
        <f>+IF($AA$49="","",$AA$49)</f>
        <v/>
      </c>
      <c r="BX248" s="83" t="str">
        <f>+IF($AA$49="","",$AB$49)</f>
        <v/>
      </c>
      <c r="BY248" s="83" t="str">
        <f>+IF($AA$49="","",$AC$49)</f>
        <v/>
      </c>
      <c r="BZ248" t="s">
        <v>119</v>
      </c>
    </row>
    <row r="249" spans="69:78" x14ac:dyDescent="0.15">
      <c r="BQ249" s="83" t="str">
        <f>+IF(BS249="","",MAX(BQ$9:BQ248)+1)</f>
        <v/>
      </c>
      <c r="BR249" s="83">
        <f t="shared" si="21"/>
        <v>40</v>
      </c>
      <c r="BS249" s="83" t="str">
        <f>+IF($AD$49="","",CONCATENATE($B$49,"　",$C$49))</f>
        <v/>
      </c>
      <c r="BT249" s="83" t="str">
        <f>+IF($AD$49="","",CONCATENATE($D$49," ",$E$49))</f>
        <v/>
      </c>
      <c r="BU249" s="83" t="str">
        <f>+IF($AD$49="","",RIGHT($F$49,1))</f>
        <v/>
      </c>
      <c r="BV249" s="83" t="str">
        <f>+IF($AD$49="","",CONCATENATE($G$49,"/",$H$49,"/",$I$49))</f>
        <v/>
      </c>
      <c r="BW249" s="83" t="str">
        <f>+IF($AD$49="","",$AD$49)</f>
        <v/>
      </c>
      <c r="BX249" s="83" t="str">
        <f>+IF($AD$49="","",$AE$49)</f>
        <v/>
      </c>
      <c r="BY249" s="83" t="str">
        <f>+IF($AD$49="","",$AF$49)</f>
        <v/>
      </c>
      <c r="BZ249" t="s">
        <v>119</v>
      </c>
    </row>
    <row r="250" spans="69:78" x14ac:dyDescent="0.15">
      <c r="BQ250" s="83" t="str">
        <f>+IF(BS250="","",MAX(BQ$9:BQ249)+1)</f>
        <v/>
      </c>
      <c r="BR250" s="83">
        <f t="shared" si="21"/>
        <v>41</v>
      </c>
      <c r="BS250" s="83" t="str">
        <f>+IF($O$50="","",CONCATENATE($B$50,"　",$C$50))</f>
        <v/>
      </c>
      <c r="BT250" s="83" t="str">
        <f>+IF($O$50="","",CONCATENATE($D$50," ",$E$50))</f>
        <v/>
      </c>
      <c r="BU250" s="83" t="str">
        <f>+IF($O$50="","",RIGHT($F$50,1))</f>
        <v/>
      </c>
      <c r="BV250" s="83" t="str">
        <f>+IF($O$50="","",CONCATENATE($G$50,"/",$H$50,"/",$I$50))</f>
        <v/>
      </c>
      <c r="BW250" s="83" t="str">
        <f>+IF($O$50="","",$O$50)</f>
        <v/>
      </c>
      <c r="BX250" s="83" t="str">
        <f>+IF($O$50="","",$P$50)</f>
        <v/>
      </c>
      <c r="BY250" s="83" t="str">
        <f>+IF($O$50="","",$Q$50)</f>
        <v/>
      </c>
      <c r="BZ250" t="s">
        <v>119</v>
      </c>
    </row>
    <row r="251" spans="69:78" x14ac:dyDescent="0.15">
      <c r="BQ251" s="83" t="str">
        <f>+IF(BS251="","",MAX(BQ$9:BQ250)+1)</f>
        <v/>
      </c>
      <c r="BR251" s="83">
        <f t="shared" si="21"/>
        <v>41</v>
      </c>
      <c r="BS251" s="83" t="str">
        <f>+IF($R$50="","",CONCATENATE($B$50,"　",$C$50))</f>
        <v/>
      </c>
      <c r="BT251" s="83" t="str">
        <f>+IF($R$50="","",CONCATENATE($D$50," ",$E$50))</f>
        <v/>
      </c>
      <c r="BU251" s="83" t="str">
        <f>+IF($R$50="","",RIGHT($F$50,1))</f>
        <v/>
      </c>
      <c r="BV251" s="83" t="str">
        <f>+IF($R$50="","",CONCATENATE($G$50,"/",$H$50,"/",$I$50))</f>
        <v/>
      </c>
      <c r="BW251" s="83" t="str">
        <f>+IF($R$50="","",$R$50)</f>
        <v/>
      </c>
      <c r="BX251" s="83" t="str">
        <f>+IF($R$50="","",$S$50)</f>
        <v/>
      </c>
      <c r="BY251" s="83" t="str">
        <f>+IF($R$50="","",$T$50)</f>
        <v/>
      </c>
      <c r="BZ251" t="s">
        <v>119</v>
      </c>
    </row>
    <row r="252" spans="69:78" x14ac:dyDescent="0.15">
      <c r="BQ252" s="83" t="str">
        <f>+IF(BS252="","",MAX(BQ$9:BQ251)+1)</f>
        <v/>
      </c>
      <c r="BR252" s="83">
        <f t="shared" si="21"/>
        <v>41</v>
      </c>
      <c r="BS252" s="83" t="str">
        <f>+IF($U$50="","",CONCATENATE($B$50,"　",$C$50))</f>
        <v/>
      </c>
      <c r="BT252" s="83" t="str">
        <f>+IF($U$50="","",CONCATENATE($D$50," ",$E$50))</f>
        <v/>
      </c>
      <c r="BU252" s="83" t="str">
        <f>+IF($U$50="","",RIGHT($F$50,1))</f>
        <v/>
      </c>
      <c r="BV252" s="83" t="str">
        <f>+IF($U$50="","",CONCATENATE($G$50,"/",$H$50,"/",$I$50))</f>
        <v/>
      </c>
      <c r="BW252" s="83" t="str">
        <f>+IF($U$50="","",$U$50)</f>
        <v/>
      </c>
      <c r="BX252" s="83" t="str">
        <f>+IF($U$50="","",$V$50)</f>
        <v/>
      </c>
      <c r="BY252" s="83" t="str">
        <f>+IF($U$50="","",$W$50)</f>
        <v/>
      </c>
      <c r="BZ252" t="s">
        <v>119</v>
      </c>
    </row>
    <row r="253" spans="69:78" x14ac:dyDescent="0.15">
      <c r="BQ253" s="83" t="str">
        <f>+IF(BS253="","",MAX(BQ$9:BQ252)+1)</f>
        <v/>
      </c>
      <c r="BR253" s="83">
        <f t="shared" si="21"/>
        <v>41</v>
      </c>
      <c r="BS253" s="83" t="str">
        <f>+IF($X$50="","",CONCATENATE($B$50,"　",$C$50))</f>
        <v/>
      </c>
      <c r="BT253" s="83" t="str">
        <f>+IF($X$50="","",CONCATENATE($D$50," ",$E$50))</f>
        <v/>
      </c>
      <c r="BU253" s="83" t="str">
        <f>+IF($X$50="","",RIGHT($F$50,1))</f>
        <v/>
      </c>
      <c r="BV253" s="83" t="str">
        <f>+IF($X$50="","",CONCATENATE($G$50,"/",$H$50,"/",$I$50))</f>
        <v/>
      </c>
      <c r="BW253" s="83" t="str">
        <f>+IF($X$50="","",$X$50)</f>
        <v/>
      </c>
      <c r="BX253" s="83" t="str">
        <f>+IF($X$50="","",$Y$50)</f>
        <v/>
      </c>
      <c r="BY253" s="83" t="str">
        <f>+IF($X$50="","",$Z$50)</f>
        <v/>
      </c>
      <c r="BZ253" t="s">
        <v>119</v>
      </c>
    </row>
    <row r="254" spans="69:78" x14ac:dyDescent="0.15">
      <c r="BQ254" s="83" t="str">
        <f>+IF(BS254="","",MAX(BQ$9:BQ253)+1)</f>
        <v/>
      </c>
      <c r="BR254" s="83">
        <f t="shared" si="21"/>
        <v>41</v>
      </c>
      <c r="BS254" s="83" t="str">
        <f>+IF($AA$50="","",CONCATENATE($B$50,"　",$C$50))</f>
        <v/>
      </c>
      <c r="BT254" s="83" t="str">
        <f>+IF($AA$50="","",CONCATENATE($D$50," ",$E$50))</f>
        <v/>
      </c>
      <c r="BU254" s="83" t="str">
        <f>+IF($AA$50="","",RIGHT($F$50,1))</f>
        <v/>
      </c>
      <c r="BV254" s="83" t="str">
        <f>+IF($AA$50="","",CONCATENATE($G$50,"/",$H$50,"/",$I$50))</f>
        <v/>
      </c>
      <c r="BW254" s="83" t="str">
        <f>+IF($AA$50="","",$AA$50)</f>
        <v/>
      </c>
      <c r="BX254" s="83" t="str">
        <f>+IF($AA$50="","",$AB$50)</f>
        <v/>
      </c>
      <c r="BY254" s="83" t="str">
        <f>+IF($AA$50="","",$AC$50)</f>
        <v/>
      </c>
      <c r="BZ254" t="s">
        <v>119</v>
      </c>
    </row>
    <row r="255" spans="69:78" x14ac:dyDescent="0.15">
      <c r="BQ255" s="83" t="str">
        <f>+IF(BS255="","",MAX(BQ$9:BQ254)+1)</f>
        <v/>
      </c>
      <c r="BR255" s="83">
        <f t="shared" si="21"/>
        <v>41</v>
      </c>
      <c r="BS255" s="83" t="str">
        <f>+IF($AD$50="","",CONCATENATE($B$50,"　",$C$50))</f>
        <v/>
      </c>
      <c r="BT255" s="83" t="str">
        <f>+IF($AD$50="","",CONCATENATE($D$50," ",$E$50))</f>
        <v/>
      </c>
      <c r="BU255" s="83" t="str">
        <f>+IF($AD$50="","",RIGHT($F$50,1))</f>
        <v/>
      </c>
      <c r="BV255" s="83" t="str">
        <f>+IF($AD$50="","",CONCATENATE($G$50,"/",$H$50,"/",$I$50))</f>
        <v/>
      </c>
      <c r="BW255" s="83" t="str">
        <f>+IF($AD$50="","",$AD$50)</f>
        <v/>
      </c>
      <c r="BX255" s="83" t="str">
        <f>+IF($AD$50="","",$AE$50)</f>
        <v/>
      </c>
      <c r="BY255" s="83" t="str">
        <f>+IF($AD$50="","",$AF$50)</f>
        <v/>
      </c>
      <c r="BZ255" t="s">
        <v>119</v>
      </c>
    </row>
    <row r="256" spans="69:78" x14ac:dyDescent="0.15">
      <c r="BQ256" s="83" t="str">
        <f>+IF(BS256="","",MAX(BQ$9:BQ255)+1)</f>
        <v/>
      </c>
      <c r="BR256" s="83">
        <f t="shared" si="21"/>
        <v>42</v>
      </c>
      <c r="BS256" s="83" t="str">
        <f>+IF($O$51="","",CONCATENATE($B$51,"　",$C$51))</f>
        <v/>
      </c>
      <c r="BT256" s="83" t="str">
        <f>+IF($O$51="","",CONCATENATE($D$51," ",$E$51))</f>
        <v/>
      </c>
      <c r="BU256" s="83" t="str">
        <f>+IF($O$51="","",RIGHT($F$51,1))</f>
        <v/>
      </c>
      <c r="BV256" s="83" t="str">
        <f>+IF($O$51="","",CONCATENATE($G$51,"/",$H$51,"/",$I$51))</f>
        <v/>
      </c>
      <c r="BW256" s="83" t="str">
        <f>+IF($O$51="","",$O$51)</f>
        <v/>
      </c>
      <c r="BX256" s="83" t="str">
        <f>+IF($O$51="","",$P$51)</f>
        <v/>
      </c>
      <c r="BY256" s="83" t="str">
        <f>+IF($O$51="","",$Q$51)</f>
        <v/>
      </c>
      <c r="BZ256" t="s">
        <v>119</v>
      </c>
    </row>
    <row r="257" spans="69:78" x14ac:dyDescent="0.15">
      <c r="BQ257" s="83" t="str">
        <f>+IF(BS257="","",MAX(BQ$9:BQ256)+1)</f>
        <v/>
      </c>
      <c r="BR257" s="83">
        <f t="shared" si="21"/>
        <v>42</v>
      </c>
      <c r="BS257" s="83" t="str">
        <f>+IF($R$51="","",CONCATENATE($B$51,"　",$C$51))</f>
        <v/>
      </c>
      <c r="BT257" s="83" t="str">
        <f>+IF($R$51="","",CONCATENATE($D$51," ",$E$51))</f>
        <v/>
      </c>
      <c r="BU257" s="83" t="str">
        <f>+IF($R$51="","",RIGHT($F$51,1))</f>
        <v/>
      </c>
      <c r="BV257" s="83" t="str">
        <f>+IF($R$51="","",CONCATENATE($G$51,"/",$H$51,"/",$I$51))</f>
        <v/>
      </c>
      <c r="BW257" s="83" t="str">
        <f>+IF($R$51="","",$R$51)</f>
        <v/>
      </c>
      <c r="BX257" s="83" t="str">
        <f>+IF($R$51="","",$S$51)</f>
        <v/>
      </c>
      <c r="BY257" s="83" t="str">
        <f>+IF($R$51="","",$T$51)</f>
        <v/>
      </c>
      <c r="BZ257" t="s">
        <v>119</v>
      </c>
    </row>
    <row r="258" spans="69:78" x14ac:dyDescent="0.15">
      <c r="BQ258" s="83" t="str">
        <f>+IF(BS258="","",MAX(BQ$9:BQ257)+1)</f>
        <v/>
      </c>
      <c r="BR258" s="83">
        <f t="shared" si="21"/>
        <v>42</v>
      </c>
      <c r="BS258" s="83" t="str">
        <f>+IF($U$51="","",CONCATENATE($B$51,"　",$C$51))</f>
        <v/>
      </c>
      <c r="BT258" s="83" t="str">
        <f>+IF($U$51="","",CONCATENATE($D$51," ",$E$51))</f>
        <v/>
      </c>
      <c r="BU258" s="83" t="str">
        <f>+IF($U$51="","",RIGHT($F$51,1))</f>
        <v/>
      </c>
      <c r="BV258" s="83" t="str">
        <f>+IF($U$51="","",CONCATENATE($G$51,"/",$H$51,"/",$I$51))</f>
        <v/>
      </c>
      <c r="BW258" s="83" t="str">
        <f>+IF($U$51="","",$U$51)</f>
        <v/>
      </c>
      <c r="BX258" s="83" t="str">
        <f>+IF($U$51="","",$V$51)</f>
        <v/>
      </c>
      <c r="BY258" s="83" t="str">
        <f>+IF($U$51="","",$W$51)</f>
        <v/>
      </c>
      <c r="BZ258" t="s">
        <v>119</v>
      </c>
    </row>
    <row r="259" spans="69:78" x14ac:dyDescent="0.15">
      <c r="BQ259" s="83" t="str">
        <f>+IF(BS259="","",MAX(BQ$9:BQ258)+1)</f>
        <v/>
      </c>
      <c r="BR259" s="83">
        <f t="shared" si="21"/>
        <v>42</v>
      </c>
      <c r="BS259" s="83" t="str">
        <f>+IF($X$51="","",CONCATENATE($B$51,"　",$C$51))</f>
        <v/>
      </c>
      <c r="BT259" s="83" t="str">
        <f>+IF($X$51="","",CONCATENATE($D$51," ",$E$51))</f>
        <v/>
      </c>
      <c r="BU259" s="83" t="str">
        <f>+IF($X$51="","",RIGHT($F$51,1))</f>
        <v/>
      </c>
      <c r="BV259" s="83" t="str">
        <f>+IF($X$51="","",CONCATENATE($G$51,"/",$H$51,"/",$I$51))</f>
        <v/>
      </c>
      <c r="BW259" s="83" t="str">
        <f>+IF($X$51="","",$X$51)</f>
        <v/>
      </c>
      <c r="BX259" s="83" t="str">
        <f>+IF($X$51="","",$Y$51)</f>
        <v/>
      </c>
      <c r="BY259" s="83" t="str">
        <f>+IF($X$51="","",$Z$51)</f>
        <v/>
      </c>
      <c r="BZ259" t="s">
        <v>119</v>
      </c>
    </row>
    <row r="260" spans="69:78" x14ac:dyDescent="0.15">
      <c r="BQ260" s="83" t="str">
        <f>+IF(BS260="","",MAX(BQ$9:BQ259)+1)</f>
        <v/>
      </c>
      <c r="BR260" s="83">
        <f t="shared" si="21"/>
        <v>42</v>
      </c>
      <c r="BS260" s="83" t="str">
        <f>+IF($AA$51="","",CONCATENATE($B$51,"　",$C$51))</f>
        <v/>
      </c>
      <c r="BT260" s="83" t="str">
        <f>+IF($AA$51="","",CONCATENATE($D$51," ",$E$51))</f>
        <v/>
      </c>
      <c r="BU260" s="83" t="str">
        <f>+IF($AA$51="","",RIGHT($F$51,1))</f>
        <v/>
      </c>
      <c r="BV260" s="83" t="str">
        <f>+IF($AA$51="","",CONCATENATE($G$51,"/",$H$51,"/",$I$51))</f>
        <v/>
      </c>
      <c r="BW260" s="83" t="str">
        <f>+IF($AA$51="","",$AA$51)</f>
        <v/>
      </c>
      <c r="BX260" s="83" t="str">
        <f>+IF($AA$51="","",$AB$51)</f>
        <v/>
      </c>
      <c r="BY260" s="83" t="str">
        <f>+IF($AA$51="","",$AC$51)</f>
        <v/>
      </c>
      <c r="BZ260" t="s">
        <v>119</v>
      </c>
    </row>
    <row r="261" spans="69:78" x14ac:dyDescent="0.15">
      <c r="BQ261" s="83" t="str">
        <f>+IF(BS261="","",MAX(BQ$9:BQ260)+1)</f>
        <v/>
      </c>
      <c r="BR261" s="83">
        <f t="shared" si="21"/>
        <v>42</v>
      </c>
      <c r="BS261" s="83" t="str">
        <f>+IF($AD$51="","",CONCATENATE($B$51,"　",$C$51))</f>
        <v/>
      </c>
      <c r="BT261" s="83" t="str">
        <f>+IF($AD$51="","",CONCATENATE($D$51," ",$E$51))</f>
        <v/>
      </c>
      <c r="BU261" s="83" t="str">
        <f>+IF($AD$51="","",RIGHT($F$51,1))</f>
        <v/>
      </c>
      <c r="BV261" s="83" t="str">
        <f>+IF($AD$51="","",CONCATENATE($G$51,"/",$H$51,"/",$I$51))</f>
        <v/>
      </c>
      <c r="BW261" s="83" t="str">
        <f>+IF($AD$51="","",$AD$51)</f>
        <v/>
      </c>
      <c r="BX261" s="83" t="str">
        <f>+IF($AD$51="","",$AE$51)</f>
        <v/>
      </c>
      <c r="BY261" s="83" t="str">
        <f>+IF($AD$51="","",$AF$51)</f>
        <v/>
      </c>
      <c r="BZ261" t="s">
        <v>119</v>
      </c>
    </row>
    <row r="262" spans="69:78" x14ac:dyDescent="0.15">
      <c r="BQ262" s="83" t="str">
        <f>+IF(BS262="","",MAX(BQ$9:BQ261)+1)</f>
        <v/>
      </c>
      <c r="BR262" s="83">
        <f t="shared" si="21"/>
        <v>43</v>
      </c>
      <c r="BS262" s="83" t="str">
        <f>+IF($O$52="","",CONCATENATE($B$52,"　",$C$52))</f>
        <v/>
      </c>
      <c r="BT262" s="83" t="str">
        <f>+IF($O$52="","",CONCATENATE($D$52," ",$E$52))</f>
        <v/>
      </c>
      <c r="BU262" s="83" t="str">
        <f>+IF($O$52="","",RIGHT($F$52,1))</f>
        <v/>
      </c>
      <c r="BV262" s="83" t="str">
        <f>+IF($O$52="","",CONCATENATE($G$52,"/",$H$52,"/",$I$52))</f>
        <v/>
      </c>
      <c r="BW262" s="83" t="str">
        <f>+IF($O$52="","",$O$52)</f>
        <v/>
      </c>
      <c r="BX262" s="83" t="str">
        <f>+IF($O$52="","",$P$52)</f>
        <v/>
      </c>
      <c r="BY262" s="83" t="str">
        <f>+IF($O$52="","",$Q$52)</f>
        <v/>
      </c>
      <c r="BZ262" t="s">
        <v>119</v>
      </c>
    </row>
    <row r="263" spans="69:78" x14ac:dyDescent="0.15">
      <c r="BQ263" s="83" t="str">
        <f>+IF(BS263="","",MAX(BQ$9:BQ262)+1)</f>
        <v/>
      </c>
      <c r="BR263" s="83">
        <f t="shared" si="21"/>
        <v>43</v>
      </c>
      <c r="BS263" s="83" t="str">
        <f>+IF($R$52="","",CONCATENATE($B$52,"　",$C$52))</f>
        <v/>
      </c>
      <c r="BT263" s="83" t="str">
        <f>+IF($R$52="","",CONCATENATE($D$52," ",$E$52))</f>
        <v/>
      </c>
      <c r="BU263" s="83" t="str">
        <f>+IF($R$52="","",RIGHT($F$52,1))</f>
        <v/>
      </c>
      <c r="BV263" s="83" t="str">
        <f>+IF($R$52="","",CONCATENATE($G$52,"/",$H$52,"/",$I$52))</f>
        <v/>
      </c>
      <c r="BW263" s="83" t="str">
        <f>+IF($R$52="","",$R$52)</f>
        <v/>
      </c>
      <c r="BX263" s="83" t="str">
        <f>+IF($R$52="","",$S$52)</f>
        <v/>
      </c>
      <c r="BY263" s="83" t="str">
        <f>+IF($R$52="","",$T$52)</f>
        <v/>
      </c>
      <c r="BZ263" t="s">
        <v>119</v>
      </c>
    </row>
    <row r="264" spans="69:78" x14ac:dyDescent="0.15">
      <c r="BQ264" s="83" t="str">
        <f>+IF(BS264="","",MAX(BQ$9:BQ263)+1)</f>
        <v/>
      </c>
      <c r="BR264" s="83">
        <f t="shared" si="21"/>
        <v>43</v>
      </c>
      <c r="BS264" s="83" t="str">
        <f>+IF($U$52="","",CONCATENATE($B$52,"　",$C$52))</f>
        <v/>
      </c>
      <c r="BT264" s="83" t="str">
        <f>+IF($U$52="","",CONCATENATE($D$52," ",$E$52))</f>
        <v/>
      </c>
      <c r="BU264" s="83" t="str">
        <f>+IF($U$52="","",RIGHT($F$52,1))</f>
        <v/>
      </c>
      <c r="BV264" s="83" t="str">
        <f>+IF($U$52="","",CONCATENATE($G$52,"/",$H$52,"/",$I$52))</f>
        <v/>
      </c>
      <c r="BW264" s="83" t="str">
        <f>+IF($U$52="","",$U$52)</f>
        <v/>
      </c>
      <c r="BX264" s="83" t="str">
        <f>+IF($U$52="","",$V$52)</f>
        <v/>
      </c>
      <c r="BY264" s="83" t="str">
        <f>+IF($U$52="","",$W$52)</f>
        <v/>
      </c>
      <c r="BZ264" t="s">
        <v>119</v>
      </c>
    </row>
    <row r="265" spans="69:78" x14ac:dyDescent="0.15">
      <c r="BQ265" s="83" t="str">
        <f>+IF(BS265="","",MAX(BQ$9:BQ264)+1)</f>
        <v/>
      </c>
      <c r="BR265" s="83">
        <f t="shared" si="21"/>
        <v>43</v>
      </c>
      <c r="BS265" s="83" t="str">
        <f>+IF($X$52="","",CONCATENATE($B$52,"　",$C$52))</f>
        <v/>
      </c>
      <c r="BT265" s="83" t="str">
        <f>+IF($X$52="","",CONCATENATE($D$52," ",$E$52))</f>
        <v/>
      </c>
      <c r="BU265" s="83" t="str">
        <f>+IF($X$52="","",RIGHT($F$52,1))</f>
        <v/>
      </c>
      <c r="BV265" s="83" t="str">
        <f>+IF($X$52="","",CONCATENATE($G$52,"/",$H$52,"/",$I$52))</f>
        <v/>
      </c>
      <c r="BW265" s="83" t="str">
        <f>+IF($X$52="","",$X$52)</f>
        <v/>
      </c>
      <c r="BX265" s="83" t="str">
        <f>+IF($X$52="","",$Y$52)</f>
        <v/>
      </c>
      <c r="BY265" s="83" t="str">
        <f>+IF($X$52="","",$Z$52)</f>
        <v/>
      </c>
      <c r="BZ265" t="s">
        <v>119</v>
      </c>
    </row>
    <row r="266" spans="69:78" x14ac:dyDescent="0.15">
      <c r="BQ266" s="83" t="str">
        <f>+IF(BS266="","",MAX(BQ$9:BQ265)+1)</f>
        <v/>
      </c>
      <c r="BR266" s="83">
        <f t="shared" si="21"/>
        <v>43</v>
      </c>
      <c r="BS266" s="83" t="str">
        <f>+IF($AA$52="","",CONCATENATE($B$52,"　",$C$52))</f>
        <v/>
      </c>
      <c r="BT266" s="83" t="str">
        <f>+IF($AA$52="","",CONCATENATE($D$52," ",$E$52))</f>
        <v/>
      </c>
      <c r="BU266" s="83" t="str">
        <f>+IF($AA$52="","",RIGHT($F$52,1))</f>
        <v/>
      </c>
      <c r="BV266" s="83" t="str">
        <f>+IF($AA$52="","",CONCATENATE($G$52,"/",$H$52,"/",$I$52))</f>
        <v/>
      </c>
      <c r="BW266" s="83" t="str">
        <f>+IF($AA$52="","",$AA$52)</f>
        <v/>
      </c>
      <c r="BX266" s="83" t="str">
        <f>+IF($AA$52="","",$AB$52)</f>
        <v/>
      </c>
      <c r="BY266" s="83" t="str">
        <f>+IF($AA$52="","",$AC$52)</f>
        <v/>
      </c>
      <c r="BZ266" t="s">
        <v>119</v>
      </c>
    </row>
    <row r="267" spans="69:78" x14ac:dyDescent="0.15">
      <c r="BQ267" s="83" t="str">
        <f>+IF(BS267="","",MAX(BQ$9:BQ266)+1)</f>
        <v/>
      </c>
      <c r="BR267" s="83">
        <f t="shared" si="21"/>
        <v>43</v>
      </c>
      <c r="BS267" s="83" t="str">
        <f>+IF($AD$52="","",CONCATENATE($B$52,"　",$C$52))</f>
        <v/>
      </c>
      <c r="BT267" s="83" t="str">
        <f>+IF($AD$52="","",CONCATENATE($D$52," ",$E$52))</f>
        <v/>
      </c>
      <c r="BU267" s="83" t="str">
        <f>+IF($AD$52="","",RIGHT($F$52,1))</f>
        <v/>
      </c>
      <c r="BV267" s="83" t="str">
        <f>+IF($AD$52="","",CONCATENATE($G$52,"/",$H$52,"/",$I$52))</f>
        <v/>
      </c>
      <c r="BW267" s="83" t="str">
        <f>+IF($AD$52="","",$AD$52)</f>
        <v/>
      </c>
      <c r="BX267" s="83" t="str">
        <f>+IF($AD$52="","",$AE$52)</f>
        <v/>
      </c>
      <c r="BY267" s="83" t="str">
        <f>+IF($AD$52="","",$AF$52)</f>
        <v/>
      </c>
      <c r="BZ267" t="s">
        <v>119</v>
      </c>
    </row>
    <row r="268" spans="69:78" x14ac:dyDescent="0.15">
      <c r="BQ268" s="83" t="str">
        <f>+IF(BS268="","",MAX(BQ$9:BQ267)+1)</f>
        <v/>
      </c>
      <c r="BR268" s="83">
        <f t="shared" si="21"/>
        <v>44</v>
      </c>
      <c r="BS268" s="83" t="str">
        <f>+IF($O$53="","",CONCATENATE($B$53,"　",$C$53))</f>
        <v/>
      </c>
      <c r="BT268" s="83" t="str">
        <f>+IF($O$53="","",CONCATENATE($D$53," ",$E$53))</f>
        <v/>
      </c>
      <c r="BU268" s="83" t="str">
        <f>+IF($O$53="","",RIGHT($F$53,1))</f>
        <v/>
      </c>
      <c r="BV268" s="83" t="str">
        <f>+IF($O$53="","",CONCATENATE($G$53,"/",$H$53,"/",$I$53))</f>
        <v/>
      </c>
      <c r="BW268" s="83" t="str">
        <f>+IF($O$53="","",$O$53)</f>
        <v/>
      </c>
      <c r="BX268" s="83" t="str">
        <f>+IF($O$53="","",$P$53)</f>
        <v/>
      </c>
      <c r="BY268" s="83" t="str">
        <f>+IF($O$53="","",$Q$53)</f>
        <v/>
      </c>
      <c r="BZ268" t="s">
        <v>119</v>
      </c>
    </row>
    <row r="269" spans="69:78" x14ac:dyDescent="0.15">
      <c r="BQ269" s="83" t="str">
        <f>+IF(BS269="","",MAX(BQ$9:BQ268)+1)</f>
        <v/>
      </c>
      <c r="BR269" s="83">
        <f t="shared" si="21"/>
        <v>44</v>
      </c>
      <c r="BS269" s="83" t="str">
        <f>+IF($R$53="","",CONCATENATE($B$53,"　",$C$53))</f>
        <v/>
      </c>
      <c r="BT269" s="83" t="str">
        <f>+IF($R$53="","",CONCATENATE($D$53," ",$E$53))</f>
        <v/>
      </c>
      <c r="BU269" s="83" t="str">
        <f>+IF($R$53="","",RIGHT($F$53,1))</f>
        <v/>
      </c>
      <c r="BV269" s="83" t="str">
        <f>+IF($R$53="","",CONCATENATE($G$53,"/",$H$53,"/",$I$53))</f>
        <v/>
      </c>
      <c r="BW269" s="83" t="str">
        <f>+IF($R$53="","",$R$53)</f>
        <v/>
      </c>
      <c r="BX269" s="83" t="str">
        <f>+IF($R$53="","",$S$53)</f>
        <v/>
      </c>
      <c r="BY269" s="83" t="str">
        <f>+IF($R$53="","",$T$53)</f>
        <v/>
      </c>
      <c r="BZ269" t="s">
        <v>119</v>
      </c>
    </row>
    <row r="270" spans="69:78" x14ac:dyDescent="0.15">
      <c r="BQ270" s="83" t="str">
        <f>+IF(BS270="","",MAX(BQ$9:BQ269)+1)</f>
        <v/>
      </c>
      <c r="BR270" s="83">
        <f t="shared" si="21"/>
        <v>44</v>
      </c>
      <c r="BS270" s="83" t="str">
        <f>+IF($U$53="","",CONCATENATE($B$53,"　",$C$53))</f>
        <v/>
      </c>
      <c r="BT270" s="83" t="str">
        <f>+IF($U$53="","",CONCATENATE($D$53," ",$E$53))</f>
        <v/>
      </c>
      <c r="BU270" s="83" t="str">
        <f>+IF($U$53="","",RIGHT($F$53,1))</f>
        <v/>
      </c>
      <c r="BV270" s="83" t="str">
        <f>+IF($U$53="","",CONCATENATE($G$53,"/",$H$53,"/",$I$53))</f>
        <v/>
      </c>
      <c r="BW270" s="83" t="str">
        <f>+IF($U$53="","",$U$53)</f>
        <v/>
      </c>
      <c r="BX270" s="83" t="str">
        <f>+IF($U$53="","",$V$53)</f>
        <v/>
      </c>
      <c r="BY270" s="83" t="str">
        <f>+IF($U$53="","",$W$53)</f>
        <v/>
      </c>
      <c r="BZ270" t="s">
        <v>119</v>
      </c>
    </row>
    <row r="271" spans="69:78" x14ac:dyDescent="0.15">
      <c r="BQ271" s="83" t="str">
        <f>+IF(BS271="","",MAX(BQ$9:BQ270)+1)</f>
        <v/>
      </c>
      <c r="BR271" s="83">
        <f t="shared" si="21"/>
        <v>44</v>
      </c>
      <c r="BS271" s="83" t="str">
        <f>+IF($X$53="","",CONCATENATE($B$53,"　",$C$53))</f>
        <v/>
      </c>
      <c r="BT271" s="83" t="str">
        <f>+IF($X$53="","",CONCATENATE($D$53," ",$E$53))</f>
        <v/>
      </c>
      <c r="BU271" s="83" t="str">
        <f>+IF($X$53="","",RIGHT($F$53,1))</f>
        <v/>
      </c>
      <c r="BV271" s="83" t="str">
        <f>+IF($X$53="","",CONCATENATE($G$53,"/",$H$53,"/",$I$53))</f>
        <v/>
      </c>
      <c r="BW271" s="83" t="str">
        <f>+IF($X$53="","",$X$53)</f>
        <v/>
      </c>
      <c r="BX271" s="83" t="str">
        <f>+IF($X$53="","",$Y$53)</f>
        <v/>
      </c>
      <c r="BY271" s="83" t="str">
        <f>+IF($X$53="","",$Z$53)</f>
        <v/>
      </c>
      <c r="BZ271" t="s">
        <v>119</v>
      </c>
    </row>
    <row r="272" spans="69:78" x14ac:dyDescent="0.15">
      <c r="BQ272" s="83" t="str">
        <f>+IF(BS272="","",MAX(BQ$9:BQ271)+1)</f>
        <v/>
      </c>
      <c r="BR272" s="83">
        <f t="shared" si="21"/>
        <v>44</v>
      </c>
      <c r="BS272" s="83" t="str">
        <f>+IF($AA$53="","",CONCATENATE($B$53,"　",$C$53))</f>
        <v/>
      </c>
      <c r="BT272" s="83" t="str">
        <f>+IF($AA$53="","",CONCATENATE($D$53," ",$E$53))</f>
        <v/>
      </c>
      <c r="BU272" s="83" t="str">
        <f>+IF($AA$53="","",RIGHT($F$53,1))</f>
        <v/>
      </c>
      <c r="BV272" s="83" t="str">
        <f>+IF($AA$53="","",CONCATENATE($G$53,"/",$H$53,"/",$I$53))</f>
        <v/>
      </c>
      <c r="BW272" s="83" t="str">
        <f>+IF($AA$53="","",$AA$53)</f>
        <v/>
      </c>
      <c r="BX272" s="83" t="str">
        <f>+IF($AA$53="","",$AB$53)</f>
        <v/>
      </c>
      <c r="BY272" s="83" t="str">
        <f>+IF($AA$53="","",$AC$53)</f>
        <v/>
      </c>
      <c r="BZ272" t="s">
        <v>119</v>
      </c>
    </row>
    <row r="273" spans="69:78" x14ac:dyDescent="0.15">
      <c r="BQ273" s="83" t="str">
        <f>+IF(BS273="","",MAX(BQ$9:BQ272)+1)</f>
        <v/>
      </c>
      <c r="BR273" s="83">
        <f t="shared" ref="BR273:BR336" si="22">+BR267+1</f>
        <v>44</v>
      </c>
      <c r="BS273" s="83" t="str">
        <f>+IF($AD$53="","",CONCATENATE($B$53,"　",$C$53))</f>
        <v/>
      </c>
      <c r="BT273" s="83" t="str">
        <f>+IF($AD$53="","",CONCATENATE($D$53," ",$E$53))</f>
        <v/>
      </c>
      <c r="BU273" s="83" t="str">
        <f>+IF($AD$53="","",RIGHT($F$53,1))</f>
        <v/>
      </c>
      <c r="BV273" s="83" t="str">
        <f>+IF($AD$53="","",CONCATENATE($G$53,"/",$H$53,"/",$I$53))</f>
        <v/>
      </c>
      <c r="BW273" s="83" t="str">
        <f>+IF($AD$53="","",$AD$53)</f>
        <v/>
      </c>
      <c r="BX273" s="83" t="str">
        <f>+IF($AD$53="","",$AE$53)</f>
        <v/>
      </c>
      <c r="BY273" s="83" t="str">
        <f>+IF($AD$53="","",$AF$53)</f>
        <v/>
      </c>
      <c r="BZ273" t="s">
        <v>119</v>
      </c>
    </row>
    <row r="274" spans="69:78" x14ac:dyDescent="0.15">
      <c r="BQ274" s="83" t="str">
        <f>+IF(BS274="","",MAX(BQ$9:BQ273)+1)</f>
        <v/>
      </c>
      <c r="BR274" s="83">
        <f t="shared" si="22"/>
        <v>45</v>
      </c>
      <c r="BS274" s="83" t="str">
        <f>+IF($O$54="","",CONCATENATE($B$54,"　",$C$54))</f>
        <v/>
      </c>
      <c r="BT274" s="83" t="str">
        <f>+IF($O$54="","",CONCATENATE($D$54," ",$E$54))</f>
        <v/>
      </c>
      <c r="BU274" s="83" t="str">
        <f>+IF($O$54="","",RIGHT($F$54,1))</f>
        <v/>
      </c>
      <c r="BV274" s="83" t="str">
        <f>+IF($O$54="","",CONCATENATE($G$54,"/",$H$54,"/",$I$54))</f>
        <v/>
      </c>
      <c r="BW274" s="83" t="str">
        <f>+IF($O$54="","",$O$54)</f>
        <v/>
      </c>
      <c r="BX274" s="83" t="str">
        <f>+IF($O$54="","",$P$54)</f>
        <v/>
      </c>
      <c r="BY274" s="83" t="str">
        <f>+IF($O$54="","",$Q$54)</f>
        <v/>
      </c>
      <c r="BZ274" t="s">
        <v>119</v>
      </c>
    </row>
    <row r="275" spans="69:78" x14ac:dyDescent="0.15">
      <c r="BQ275" s="83" t="str">
        <f>+IF(BS275="","",MAX(BQ$9:BQ274)+1)</f>
        <v/>
      </c>
      <c r="BR275" s="83">
        <f t="shared" si="22"/>
        <v>45</v>
      </c>
      <c r="BS275" s="83" t="str">
        <f>+IF($R$54="","",CONCATENATE($B$54,"　",$C$54))</f>
        <v/>
      </c>
      <c r="BT275" s="83" t="str">
        <f>+IF($R$54="","",CONCATENATE($D$54," ",$E$54))</f>
        <v/>
      </c>
      <c r="BU275" s="83" t="str">
        <f>+IF($R$54="","",RIGHT($F$54,1))</f>
        <v/>
      </c>
      <c r="BV275" s="83" t="str">
        <f>+IF($R$54="","",CONCATENATE($G$54,"/",$H$54,"/",$I$54))</f>
        <v/>
      </c>
      <c r="BW275" s="83" t="str">
        <f>+IF($R$54="","",$R$54)</f>
        <v/>
      </c>
      <c r="BX275" s="83" t="str">
        <f>+IF($R$54="","",$S$54)</f>
        <v/>
      </c>
      <c r="BY275" s="83" t="str">
        <f>+IF($R$54="","",$T$54)</f>
        <v/>
      </c>
      <c r="BZ275" t="s">
        <v>119</v>
      </c>
    </row>
    <row r="276" spans="69:78" x14ac:dyDescent="0.15">
      <c r="BQ276" s="83" t="str">
        <f>+IF(BS276="","",MAX(BQ$9:BQ275)+1)</f>
        <v/>
      </c>
      <c r="BR276" s="83">
        <f t="shared" si="22"/>
        <v>45</v>
      </c>
      <c r="BS276" s="83" t="str">
        <f>+IF($U$54="","",CONCATENATE($B$54,"　",$C$54))</f>
        <v/>
      </c>
      <c r="BT276" s="83" t="str">
        <f>+IF($U$54="","",CONCATENATE($D$54," ",$E$54))</f>
        <v/>
      </c>
      <c r="BU276" s="83" t="str">
        <f>+IF($U$54="","",RIGHT($F$54,1))</f>
        <v/>
      </c>
      <c r="BV276" s="83" t="str">
        <f>+IF($U$54="","",CONCATENATE($G$54,"/",$H$54,"/",$I$54))</f>
        <v/>
      </c>
      <c r="BW276" s="83" t="str">
        <f>+IF($U$54="","",$U$54)</f>
        <v/>
      </c>
      <c r="BX276" s="83" t="str">
        <f>+IF($U$54="","",$V$54)</f>
        <v/>
      </c>
      <c r="BY276" s="83" t="str">
        <f>+IF($U$54="","",$W$54)</f>
        <v/>
      </c>
      <c r="BZ276" t="s">
        <v>119</v>
      </c>
    </row>
    <row r="277" spans="69:78" x14ac:dyDescent="0.15">
      <c r="BQ277" s="83" t="str">
        <f>+IF(BS277="","",MAX(BQ$9:BQ276)+1)</f>
        <v/>
      </c>
      <c r="BR277" s="83">
        <f t="shared" si="22"/>
        <v>45</v>
      </c>
      <c r="BS277" s="83" t="str">
        <f>+IF($X$54="","",CONCATENATE($B$54,"　",$C$54))</f>
        <v/>
      </c>
      <c r="BT277" s="83" t="str">
        <f>+IF($X$54="","",CONCATENATE($D$54," ",$E$54))</f>
        <v/>
      </c>
      <c r="BU277" s="83" t="str">
        <f>+IF($X$54="","",RIGHT($F$54,1))</f>
        <v/>
      </c>
      <c r="BV277" s="83" t="str">
        <f>+IF($X$54="","",CONCATENATE($G$54,"/",$H$54,"/",$I$54))</f>
        <v/>
      </c>
      <c r="BW277" s="83" t="str">
        <f>+IF($X$54="","",$X$54)</f>
        <v/>
      </c>
      <c r="BX277" s="83" t="str">
        <f>+IF($X$54="","",$Y$54)</f>
        <v/>
      </c>
      <c r="BY277" s="83" t="str">
        <f>+IF($X$54="","",$Z$54)</f>
        <v/>
      </c>
      <c r="BZ277" t="s">
        <v>119</v>
      </c>
    </row>
    <row r="278" spans="69:78" x14ac:dyDescent="0.15">
      <c r="BQ278" s="83" t="str">
        <f>+IF(BS278="","",MAX(BQ$9:BQ277)+1)</f>
        <v/>
      </c>
      <c r="BR278" s="83">
        <f t="shared" si="22"/>
        <v>45</v>
      </c>
      <c r="BS278" s="83" t="str">
        <f>+IF($AA$54="","",CONCATENATE($B$54,"　",$C$54))</f>
        <v/>
      </c>
      <c r="BT278" s="83" t="str">
        <f>+IF($AA$54="","",CONCATENATE($D$54," ",$E$54))</f>
        <v/>
      </c>
      <c r="BU278" s="83" t="str">
        <f>+IF($AA$54="","",RIGHT($F$54,1))</f>
        <v/>
      </c>
      <c r="BV278" s="83" t="str">
        <f>+IF($AA$54="","",CONCATENATE($G$54,"/",$H$54,"/",$I$54))</f>
        <v/>
      </c>
      <c r="BW278" s="83" t="str">
        <f>+IF($AA$54="","",$AA$54)</f>
        <v/>
      </c>
      <c r="BX278" s="83" t="str">
        <f>+IF($AA$54="","",$AB$54)</f>
        <v/>
      </c>
      <c r="BY278" s="83" t="str">
        <f>+IF($AA$54="","",$AC$54)</f>
        <v/>
      </c>
      <c r="BZ278" t="s">
        <v>119</v>
      </c>
    </row>
    <row r="279" spans="69:78" x14ac:dyDescent="0.15">
      <c r="BQ279" s="83" t="str">
        <f>+IF(BS279="","",MAX(BQ$9:BQ278)+1)</f>
        <v/>
      </c>
      <c r="BR279" s="83">
        <f t="shared" si="22"/>
        <v>45</v>
      </c>
      <c r="BS279" s="83" t="str">
        <f>+IF($AD$54="","",CONCATENATE($B$54,"　",$C$54))</f>
        <v/>
      </c>
      <c r="BT279" s="83" t="str">
        <f>+IF($AD$54="","",CONCATENATE($D$54," ",$E$54))</f>
        <v/>
      </c>
      <c r="BU279" s="83" t="str">
        <f>+IF($AD$54="","",RIGHT($F$54,1))</f>
        <v/>
      </c>
      <c r="BV279" s="83" t="str">
        <f>+IF($AD$54="","",CONCATENATE($G$54,"/",$H$54,"/",$I$54))</f>
        <v/>
      </c>
      <c r="BW279" s="83" t="str">
        <f>+IF($AD$54="","",$AD$54)</f>
        <v/>
      </c>
      <c r="BX279" s="83" t="str">
        <f>+IF($AD$54="","",$AE$54)</f>
        <v/>
      </c>
      <c r="BY279" s="83" t="str">
        <f>+IF($AD$54="","",$AF$54)</f>
        <v/>
      </c>
      <c r="BZ279" t="s">
        <v>119</v>
      </c>
    </row>
    <row r="280" spans="69:78" x14ac:dyDescent="0.15">
      <c r="BQ280" s="83" t="str">
        <f>+IF(BS280="","",MAX(BQ$9:BQ279)+1)</f>
        <v/>
      </c>
      <c r="BR280" s="83">
        <f t="shared" si="22"/>
        <v>46</v>
      </c>
      <c r="BS280" s="83" t="str">
        <f>+IF($O$55="","",CONCATENATE($B$55,"　",$C$55))</f>
        <v/>
      </c>
      <c r="BT280" s="83" t="str">
        <f>+IF($O$55="","",CONCATENATE($D$55," ",$E$55))</f>
        <v/>
      </c>
      <c r="BU280" s="83" t="str">
        <f>+IF($O$55="","",RIGHT($F$55,1))</f>
        <v/>
      </c>
      <c r="BV280" s="83" t="str">
        <f>+IF($O$55="","",CONCATENATE($G$55,"/",$H$55,"/",$I$55))</f>
        <v/>
      </c>
      <c r="BW280" s="83" t="str">
        <f>+IF($O$55="","",$O$55)</f>
        <v/>
      </c>
      <c r="BX280" s="83" t="str">
        <f>+IF($O$55="","",$P$55)</f>
        <v/>
      </c>
      <c r="BY280" s="83" t="str">
        <f>+IF($O$55="","",$Q$55)</f>
        <v/>
      </c>
      <c r="BZ280" t="s">
        <v>119</v>
      </c>
    </row>
    <row r="281" spans="69:78" x14ac:dyDescent="0.15">
      <c r="BQ281" s="83" t="str">
        <f>+IF(BS281="","",MAX(BQ$9:BQ280)+1)</f>
        <v/>
      </c>
      <c r="BR281" s="83">
        <f t="shared" si="22"/>
        <v>46</v>
      </c>
      <c r="BS281" s="83" t="str">
        <f>+IF($R$55="","",CONCATENATE($B$55,"　",$C$55))</f>
        <v/>
      </c>
      <c r="BT281" s="83" t="str">
        <f>+IF($R$55="","",CONCATENATE($D$55," ",$E$55))</f>
        <v/>
      </c>
      <c r="BU281" s="83" t="str">
        <f>+IF($R$55="","",RIGHT($F$55,1))</f>
        <v/>
      </c>
      <c r="BV281" s="83" t="str">
        <f>+IF($R$55="","",CONCATENATE($G$55,"/",$H$55,"/",$I$55))</f>
        <v/>
      </c>
      <c r="BW281" s="83" t="str">
        <f>+IF($R$55="","",$R$55)</f>
        <v/>
      </c>
      <c r="BX281" s="83" t="str">
        <f>+IF($R$55="","",$S$55)</f>
        <v/>
      </c>
      <c r="BY281" s="83" t="str">
        <f>+IF($R$55="","",$T$55)</f>
        <v/>
      </c>
      <c r="BZ281" t="s">
        <v>119</v>
      </c>
    </row>
    <row r="282" spans="69:78" x14ac:dyDescent="0.15">
      <c r="BQ282" s="83" t="str">
        <f>+IF(BS282="","",MAX(BQ$9:BQ281)+1)</f>
        <v/>
      </c>
      <c r="BR282" s="83">
        <f t="shared" si="22"/>
        <v>46</v>
      </c>
      <c r="BS282" s="83" t="str">
        <f>+IF($U$55="","",CONCATENATE($B$55,"　",$C$55))</f>
        <v/>
      </c>
      <c r="BT282" s="83" t="str">
        <f>+IF($U$55="","",CONCATENATE($D$55," ",$E$55))</f>
        <v/>
      </c>
      <c r="BU282" s="83" t="str">
        <f>+IF($U$55="","",RIGHT($F$55,1))</f>
        <v/>
      </c>
      <c r="BV282" s="83" t="str">
        <f>+IF($U$55="","",CONCATENATE($G$55,"/",$H$55,"/",$I$55))</f>
        <v/>
      </c>
      <c r="BW282" s="83" t="str">
        <f>+IF($U$55="","",$U$55)</f>
        <v/>
      </c>
      <c r="BX282" s="83" t="str">
        <f>+IF($U$55="","",$V$55)</f>
        <v/>
      </c>
      <c r="BY282" s="83" t="str">
        <f>+IF($U$55="","",$W$55)</f>
        <v/>
      </c>
      <c r="BZ282" t="s">
        <v>119</v>
      </c>
    </row>
    <row r="283" spans="69:78" x14ac:dyDescent="0.15">
      <c r="BQ283" s="83" t="str">
        <f>+IF(BS283="","",MAX(BQ$9:BQ282)+1)</f>
        <v/>
      </c>
      <c r="BR283" s="83">
        <f t="shared" si="22"/>
        <v>46</v>
      </c>
      <c r="BS283" s="83" t="str">
        <f>+IF($X$55="","",CONCATENATE($B$55,"　",$C$55))</f>
        <v/>
      </c>
      <c r="BT283" s="83" t="str">
        <f>+IF($X$55="","",CONCATENATE($D$55," ",$E$55))</f>
        <v/>
      </c>
      <c r="BU283" s="83" t="str">
        <f>+IF($X$55="","",RIGHT($F$55,1))</f>
        <v/>
      </c>
      <c r="BV283" s="83" t="str">
        <f>+IF($X$55="","",CONCATENATE($G$55,"/",$H$55,"/",$I$55))</f>
        <v/>
      </c>
      <c r="BW283" s="83" t="str">
        <f>+IF($X$55="","",$X$55)</f>
        <v/>
      </c>
      <c r="BX283" s="83" t="str">
        <f>+IF($X$55="","",$Y$55)</f>
        <v/>
      </c>
      <c r="BY283" s="83" t="str">
        <f>+IF($X$55="","",$Z$55)</f>
        <v/>
      </c>
      <c r="BZ283" t="s">
        <v>119</v>
      </c>
    </row>
    <row r="284" spans="69:78" x14ac:dyDescent="0.15">
      <c r="BQ284" s="83" t="str">
        <f>+IF(BS284="","",MAX(BQ$9:BQ283)+1)</f>
        <v/>
      </c>
      <c r="BR284" s="83">
        <f t="shared" si="22"/>
        <v>46</v>
      </c>
      <c r="BS284" s="83" t="str">
        <f>+IF($AA$55="","",CONCATENATE($B$55,"　",$C$55))</f>
        <v/>
      </c>
      <c r="BT284" s="83" t="str">
        <f>+IF($AA$55="","",CONCATENATE($D$55," ",$E$55))</f>
        <v/>
      </c>
      <c r="BU284" s="83" t="str">
        <f>+IF($AA$55="","",RIGHT($F$55,1))</f>
        <v/>
      </c>
      <c r="BV284" s="83" t="str">
        <f>+IF($AA$55="","",CONCATENATE($G$55,"/",$H$55,"/",$I$55))</f>
        <v/>
      </c>
      <c r="BW284" s="83" t="str">
        <f>+IF($AA$55="","",$AA$55)</f>
        <v/>
      </c>
      <c r="BX284" s="83" t="str">
        <f>+IF($AA$55="","",$AB$55)</f>
        <v/>
      </c>
      <c r="BY284" s="83" t="str">
        <f>+IF($AA$55="","",$AC$55)</f>
        <v/>
      </c>
      <c r="BZ284" t="s">
        <v>119</v>
      </c>
    </row>
    <row r="285" spans="69:78" x14ac:dyDescent="0.15">
      <c r="BQ285" s="83" t="str">
        <f>+IF(BS285="","",MAX(BQ$9:BQ284)+1)</f>
        <v/>
      </c>
      <c r="BR285" s="83">
        <f t="shared" si="22"/>
        <v>46</v>
      </c>
      <c r="BS285" s="83" t="str">
        <f>+IF($AD$55="","",CONCATENATE($B$55,"　",$C$55))</f>
        <v/>
      </c>
      <c r="BT285" s="83" t="str">
        <f>+IF($AD$55="","",CONCATENATE($D$55," ",$E$55))</f>
        <v/>
      </c>
      <c r="BU285" s="83" t="str">
        <f>+IF($AD$55="","",RIGHT($F$55,1))</f>
        <v/>
      </c>
      <c r="BV285" s="83" t="str">
        <f>+IF($AD$55="","",CONCATENATE($G$55,"/",$H$55,"/",$I$55))</f>
        <v/>
      </c>
      <c r="BW285" s="83" t="str">
        <f>+IF($AD$55="","",$AD$55)</f>
        <v/>
      </c>
      <c r="BX285" s="83" t="str">
        <f>+IF($AD$55="","",$AE$55)</f>
        <v/>
      </c>
      <c r="BY285" s="83" t="str">
        <f>+IF($AD$55="","",$AF$55)</f>
        <v/>
      </c>
      <c r="BZ285" t="s">
        <v>119</v>
      </c>
    </row>
    <row r="286" spans="69:78" x14ac:dyDescent="0.15">
      <c r="BQ286" s="83" t="str">
        <f>+IF(BS286="","",MAX(BQ$9:BQ285)+1)</f>
        <v/>
      </c>
      <c r="BR286" s="83">
        <f t="shared" si="22"/>
        <v>47</v>
      </c>
      <c r="BS286" s="83" t="str">
        <f>+IF($O$56="","",CONCATENATE($B$56,"　",$C$56))</f>
        <v/>
      </c>
      <c r="BT286" s="83" t="str">
        <f>+IF($O$56="","",CONCATENATE($D$56," ",$E$56))</f>
        <v/>
      </c>
      <c r="BU286" s="83" t="str">
        <f>+IF($O$56="","",RIGHT($F$56,1))</f>
        <v/>
      </c>
      <c r="BV286" s="83" t="str">
        <f>+IF($O$56="","",CONCATENATE($G$56,"/",$H$56,"/",$I$56))</f>
        <v/>
      </c>
      <c r="BW286" s="83" t="str">
        <f>+IF($O$56="","",$O$56)</f>
        <v/>
      </c>
      <c r="BX286" s="83" t="str">
        <f>+IF($O$56="","",$P$56)</f>
        <v/>
      </c>
      <c r="BY286" s="83" t="str">
        <f>+IF($O$56="","",$Q$56)</f>
        <v/>
      </c>
      <c r="BZ286" t="s">
        <v>119</v>
      </c>
    </row>
    <row r="287" spans="69:78" x14ac:dyDescent="0.15">
      <c r="BQ287" s="83" t="str">
        <f>+IF(BS287="","",MAX(BQ$9:BQ286)+1)</f>
        <v/>
      </c>
      <c r="BR287" s="83">
        <f t="shared" si="22"/>
        <v>47</v>
      </c>
      <c r="BS287" s="83" t="str">
        <f>+IF($R$56="","",CONCATENATE($B$56,"　",$C$56))</f>
        <v/>
      </c>
      <c r="BT287" s="83" t="str">
        <f>+IF($R$56="","",CONCATENATE($D$56," ",$E$56))</f>
        <v/>
      </c>
      <c r="BU287" s="83" t="str">
        <f>+IF($R$56="","",RIGHT($F$56,1))</f>
        <v/>
      </c>
      <c r="BV287" s="83" t="str">
        <f>+IF($R$56="","",CONCATENATE($G$56,"/",$H$56,"/",$I$56))</f>
        <v/>
      </c>
      <c r="BW287" s="83" t="str">
        <f>+IF($R$56="","",$R$56)</f>
        <v/>
      </c>
      <c r="BX287" s="83" t="str">
        <f>+IF($R$56="","",$S$56)</f>
        <v/>
      </c>
      <c r="BY287" s="83" t="str">
        <f>+IF($R$56="","",$T$56)</f>
        <v/>
      </c>
      <c r="BZ287" t="s">
        <v>119</v>
      </c>
    </row>
    <row r="288" spans="69:78" x14ac:dyDescent="0.15">
      <c r="BQ288" s="83" t="str">
        <f>+IF(BS288="","",MAX(BQ$9:BQ287)+1)</f>
        <v/>
      </c>
      <c r="BR288" s="83">
        <f t="shared" si="22"/>
        <v>47</v>
      </c>
      <c r="BS288" s="83" t="str">
        <f>+IF($U$56="","",CONCATENATE($B$56,"　",$C$56))</f>
        <v/>
      </c>
      <c r="BT288" s="83" t="str">
        <f>+IF($U$56="","",CONCATENATE($D$56," ",$E$56))</f>
        <v/>
      </c>
      <c r="BU288" s="83" t="str">
        <f>+IF($U$56="","",RIGHT($F$56,1))</f>
        <v/>
      </c>
      <c r="BV288" s="83" t="str">
        <f>+IF($U$56="","",CONCATENATE($G$56,"/",$H$56,"/",$I$56))</f>
        <v/>
      </c>
      <c r="BW288" s="83" t="str">
        <f>+IF($U$56="","",$U$56)</f>
        <v/>
      </c>
      <c r="BX288" s="83" t="str">
        <f>+IF($U$56="","",$V$56)</f>
        <v/>
      </c>
      <c r="BY288" s="83" t="str">
        <f>+IF($U$56="","",$W$56)</f>
        <v/>
      </c>
      <c r="BZ288" t="s">
        <v>119</v>
      </c>
    </row>
    <row r="289" spans="69:78" x14ac:dyDescent="0.15">
      <c r="BQ289" s="83" t="str">
        <f>+IF(BS289="","",MAX(BQ$9:BQ288)+1)</f>
        <v/>
      </c>
      <c r="BR289" s="83">
        <f t="shared" si="22"/>
        <v>47</v>
      </c>
      <c r="BS289" s="83" t="str">
        <f>+IF($X$56="","",CONCATENATE($B$56,"　",$C$56))</f>
        <v/>
      </c>
      <c r="BT289" s="83" t="str">
        <f>+IF($X$56="","",CONCATENATE($D$56," ",$E$56))</f>
        <v/>
      </c>
      <c r="BU289" s="83" t="str">
        <f>+IF($X$56="","",RIGHT($F$56,1))</f>
        <v/>
      </c>
      <c r="BV289" s="83" t="str">
        <f>+IF($X$56="","",CONCATENATE($G$56,"/",$H$56,"/",$I$56))</f>
        <v/>
      </c>
      <c r="BW289" s="83" t="str">
        <f>+IF($X$56="","",$X$56)</f>
        <v/>
      </c>
      <c r="BX289" s="83" t="str">
        <f>+IF($X$56="","",$Y$56)</f>
        <v/>
      </c>
      <c r="BY289" s="83" t="str">
        <f>+IF($X$56="","",$Z$56)</f>
        <v/>
      </c>
      <c r="BZ289" t="s">
        <v>119</v>
      </c>
    </row>
    <row r="290" spans="69:78" x14ac:dyDescent="0.15">
      <c r="BQ290" s="83" t="str">
        <f>+IF(BS290="","",MAX(BQ$9:BQ289)+1)</f>
        <v/>
      </c>
      <c r="BR290" s="83">
        <f t="shared" si="22"/>
        <v>47</v>
      </c>
      <c r="BS290" s="83" t="str">
        <f>+IF($AA$56="","",CONCATENATE($B$56,"　",$C$56))</f>
        <v/>
      </c>
      <c r="BT290" s="83" t="str">
        <f>+IF($AA$56="","",CONCATENATE($D$56," ",$E$56))</f>
        <v/>
      </c>
      <c r="BU290" s="83" t="str">
        <f>+IF($AA$56="","",RIGHT($F$56,1))</f>
        <v/>
      </c>
      <c r="BV290" s="83" t="str">
        <f>+IF($AA$56="","",CONCATENATE($G$56,"/",$H$56,"/",$I$56))</f>
        <v/>
      </c>
      <c r="BW290" s="83" t="str">
        <f>+IF($AA$56="","",$AA$56)</f>
        <v/>
      </c>
      <c r="BX290" s="83" t="str">
        <f>+IF($AA$56="","",$AB$56)</f>
        <v/>
      </c>
      <c r="BY290" s="83" t="str">
        <f>+IF($AA$56="","",$AC$56)</f>
        <v/>
      </c>
      <c r="BZ290" t="s">
        <v>119</v>
      </c>
    </row>
    <row r="291" spans="69:78" x14ac:dyDescent="0.15">
      <c r="BQ291" s="83" t="str">
        <f>+IF(BS291="","",MAX(BQ$9:BQ290)+1)</f>
        <v/>
      </c>
      <c r="BR291" s="83">
        <f t="shared" si="22"/>
        <v>47</v>
      </c>
      <c r="BS291" s="83" t="str">
        <f>+IF($AD$56="","",CONCATENATE($B$56,"　",$C$56))</f>
        <v/>
      </c>
      <c r="BT291" s="83" t="str">
        <f>+IF($AD$56="","",CONCATENATE($D$56," ",$E$56))</f>
        <v/>
      </c>
      <c r="BU291" s="83" t="str">
        <f>+IF($AD$56="","",RIGHT($F$56,1))</f>
        <v/>
      </c>
      <c r="BV291" s="83" t="str">
        <f>+IF($AD$56="","",CONCATENATE($G$56,"/",$H$56,"/",$I$56))</f>
        <v/>
      </c>
      <c r="BW291" s="83" t="str">
        <f>+IF($AD$56="","",$AD$56)</f>
        <v/>
      </c>
      <c r="BX291" s="83" t="str">
        <f>+IF($AD$56="","",$AE$56)</f>
        <v/>
      </c>
      <c r="BY291" s="83" t="str">
        <f>+IF($AD$56="","",$AF$56)</f>
        <v/>
      </c>
      <c r="BZ291" t="s">
        <v>119</v>
      </c>
    </row>
    <row r="292" spans="69:78" x14ac:dyDescent="0.15">
      <c r="BQ292" s="83" t="str">
        <f>+IF(BS292="","",MAX(BQ$9:BQ291)+1)</f>
        <v/>
      </c>
      <c r="BR292" s="83">
        <f t="shared" si="22"/>
        <v>48</v>
      </c>
      <c r="BS292" s="83" t="str">
        <f>+IF($O$57="","",CONCATENATE($B$57,"　",$C$57))</f>
        <v/>
      </c>
      <c r="BT292" s="83" t="str">
        <f>+IF($O$57="","",CONCATENATE($D$57," ",$E$57))</f>
        <v/>
      </c>
      <c r="BU292" s="83" t="str">
        <f>+IF($O$57="","",RIGHT($F$57,1))</f>
        <v/>
      </c>
      <c r="BV292" s="83" t="str">
        <f>+IF($O$57="","",CONCATENATE($G$57,"/",$H$57,"/",$I$57))</f>
        <v/>
      </c>
      <c r="BW292" s="83" t="str">
        <f>+IF($O$57="","",$O$57)</f>
        <v/>
      </c>
      <c r="BX292" s="83" t="str">
        <f>+IF($O$57="","",$P$57)</f>
        <v/>
      </c>
      <c r="BY292" s="83" t="str">
        <f>+IF($O$57="","",$Q$57)</f>
        <v/>
      </c>
      <c r="BZ292" t="s">
        <v>119</v>
      </c>
    </row>
    <row r="293" spans="69:78" x14ac:dyDescent="0.15">
      <c r="BQ293" s="83" t="str">
        <f>+IF(BS293="","",MAX(BQ$9:BQ292)+1)</f>
        <v/>
      </c>
      <c r="BR293" s="83">
        <f t="shared" si="22"/>
        <v>48</v>
      </c>
      <c r="BS293" s="83" t="str">
        <f>+IF($R$57="","",CONCATENATE($B$57,"　",$C$57))</f>
        <v/>
      </c>
      <c r="BT293" s="83" t="str">
        <f>+IF($R$57="","",CONCATENATE($D$57," ",$E$57))</f>
        <v/>
      </c>
      <c r="BU293" s="83" t="str">
        <f>+IF($R$57="","",RIGHT($F$57,1))</f>
        <v/>
      </c>
      <c r="BV293" s="83" t="str">
        <f>+IF($R$57="","",CONCATENATE($G$57,"/",$H$57,"/",$I$57))</f>
        <v/>
      </c>
      <c r="BW293" s="83" t="str">
        <f>+IF($R$57="","",$R$57)</f>
        <v/>
      </c>
      <c r="BX293" s="83" t="str">
        <f>+IF($R$57="","",$S$57)</f>
        <v/>
      </c>
      <c r="BY293" s="83" t="str">
        <f>+IF($R$57="","",$T$57)</f>
        <v/>
      </c>
      <c r="BZ293" t="s">
        <v>119</v>
      </c>
    </row>
    <row r="294" spans="69:78" x14ac:dyDescent="0.15">
      <c r="BQ294" s="83" t="str">
        <f>+IF(BS294="","",MAX(BQ$9:BQ293)+1)</f>
        <v/>
      </c>
      <c r="BR294" s="83">
        <f t="shared" si="22"/>
        <v>48</v>
      </c>
      <c r="BS294" s="83" t="str">
        <f>+IF($U$57="","",CONCATENATE($B$57,"　",$C$57))</f>
        <v/>
      </c>
      <c r="BT294" s="83" t="str">
        <f>+IF($U$57="","",CONCATENATE($D$57," ",$E$57))</f>
        <v/>
      </c>
      <c r="BU294" s="83" t="str">
        <f>+IF($U$57="","",RIGHT($F$57,1))</f>
        <v/>
      </c>
      <c r="BV294" s="83" t="str">
        <f>+IF($U$57="","",CONCATENATE($G$57,"/",$H$57,"/",$I$57))</f>
        <v/>
      </c>
      <c r="BW294" s="83" t="str">
        <f>+IF($U$57="","",$U$57)</f>
        <v/>
      </c>
      <c r="BX294" s="83" t="str">
        <f>+IF($U$57="","",$V$57)</f>
        <v/>
      </c>
      <c r="BY294" s="83" t="str">
        <f>+IF($U$57="","",$W$57)</f>
        <v/>
      </c>
      <c r="BZ294" t="s">
        <v>119</v>
      </c>
    </row>
    <row r="295" spans="69:78" x14ac:dyDescent="0.15">
      <c r="BQ295" s="83" t="str">
        <f>+IF(BS295="","",MAX(BQ$9:BQ294)+1)</f>
        <v/>
      </c>
      <c r="BR295" s="83">
        <f t="shared" si="22"/>
        <v>48</v>
      </c>
      <c r="BS295" s="83" t="str">
        <f>+IF($X$57="","",CONCATENATE($B$57,"　",$C$57))</f>
        <v/>
      </c>
      <c r="BT295" s="83" t="str">
        <f>+IF($X$57="","",CONCATENATE($D$57," ",$E$57))</f>
        <v/>
      </c>
      <c r="BU295" s="83" t="str">
        <f>+IF($X$57="","",RIGHT($F$57,1))</f>
        <v/>
      </c>
      <c r="BV295" s="83" t="str">
        <f>+IF($X$57="","",CONCATENATE($G$57,"/",$H$57,"/",$I$57))</f>
        <v/>
      </c>
      <c r="BW295" s="83" t="str">
        <f>+IF($X$57="","",$X$57)</f>
        <v/>
      </c>
      <c r="BX295" s="83" t="str">
        <f>+IF($X$57="","",$Y$57)</f>
        <v/>
      </c>
      <c r="BY295" s="83" t="str">
        <f>+IF($X$57="","",$Z$57)</f>
        <v/>
      </c>
      <c r="BZ295" t="s">
        <v>119</v>
      </c>
    </row>
    <row r="296" spans="69:78" x14ac:dyDescent="0.15">
      <c r="BQ296" s="83" t="str">
        <f>+IF(BS296="","",MAX(BQ$9:BQ295)+1)</f>
        <v/>
      </c>
      <c r="BR296" s="83">
        <f t="shared" si="22"/>
        <v>48</v>
      </c>
      <c r="BS296" s="83" t="str">
        <f>+IF($AA$57="","",CONCATENATE($B$57,"　",$C$57))</f>
        <v/>
      </c>
      <c r="BT296" s="83" t="str">
        <f>+IF($AA$57="","",CONCATENATE($D$57," ",$E$57))</f>
        <v/>
      </c>
      <c r="BU296" s="83" t="str">
        <f>+IF($AA$57="","",RIGHT($F$57,1))</f>
        <v/>
      </c>
      <c r="BV296" s="83" t="str">
        <f>+IF($AA$57="","",CONCATENATE($G$57,"/",$H$57,"/",$I$57))</f>
        <v/>
      </c>
      <c r="BW296" s="83" t="str">
        <f>+IF($AA$57="","",$AA$57)</f>
        <v/>
      </c>
      <c r="BX296" s="83" t="str">
        <f>+IF($AA$57="","",$AB$57)</f>
        <v/>
      </c>
      <c r="BY296" s="83" t="str">
        <f>+IF($AA$57="","",$AC$57)</f>
        <v/>
      </c>
      <c r="BZ296" t="s">
        <v>119</v>
      </c>
    </row>
    <row r="297" spans="69:78" x14ac:dyDescent="0.15">
      <c r="BQ297" s="83" t="str">
        <f>+IF(BS297="","",MAX(BQ$9:BQ296)+1)</f>
        <v/>
      </c>
      <c r="BR297" s="83">
        <f t="shared" si="22"/>
        <v>48</v>
      </c>
      <c r="BS297" s="83" t="str">
        <f>+IF($AD$57="","",CONCATENATE($B$57,"　",$C$57))</f>
        <v/>
      </c>
      <c r="BT297" s="83" t="str">
        <f>+IF($AD$57="","",CONCATENATE($D$57," ",$E$57))</f>
        <v/>
      </c>
      <c r="BU297" s="83" t="str">
        <f>+IF($AD$57="","",RIGHT($F$57,1))</f>
        <v/>
      </c>
      <c r="BV297" s="83" t="str">
        <f>+IF($AD$57="","",CONCATENATE($G$57,"/",$H$57,"/",$I$57))</f>
        <v/>
      </c>
      <c r="BW297" s="83" t="str">
        <f>+IF($AD$57="","",$AD$57)</f>
        <v/>
      </c>
      <c r="BX297" s="83" t="str">
        <f>+IF($AD$57="","",$AE$57)</f>
        <v/>
      </c>
      <c r="BY297" s="83" t="str">
        <f>+IF($AD$57="","",$AF$57)</f>
        <v/>
      </c>
      <c r="BZ297" t="s">
        <v>119</v>
      </c>
    </row>
    <row r="298" spans="69:78" x14ac:dyDescent="0.15">
      <c r="BQ298" s="83" t="str">
        <f>+IF(BS298="","",MAX(BQ$9:BQ297)+1)</f>
        <v/>
      </c>
      <c r="BR298" s="83">
        <f t="shared" si="22"/>
        <v>49</v>
      </c>
      <c r="BS298" s="83" t="str">
        <f>+IF($O$58="","",CONCATENATE($B$58,"　",$C$58))</f>
        <v/>
      </c>
      <c r="BT298" s="83" t="str">
        <f>+IF($O$58="","",CONCATENATE($D$58," ",$E$58))</f>
        <v/>
      </c>
      <c r="BU298" s="83" t="str">
        <f>+IF($O$58="","",RIGHT($F$58,1))</f>
        <v/>
      </c>
      <c r="BV298" s="83" t="str">
        <f>+IF($O$58="","",CONCATENATE($G$58,"/",$H$58,"/",$I$58))</f>
        <v/>
      </c>
      <c r="BW298" s="83" t="str">
        <f>+IF($O$58="","",$O$58)</f>
        <v/>
      </c>
      <c r="BX298" s="83" t="str">
        <f>+IF($O$58="","",$P$58)</f>
        <v/>
      </c>
      <c r="BY298" s="83" t="str">
        <f>+IF($O$58="","",$Q$58)</f>
        <v/>
      </c>
      <c r="BZ298" t="s">
        <v>119</v>
      </c>
    </row>
    <row r="299" spans="69:78" x14ac:dyDescent="0.15">
      <c r="BQ299" s="83" t="str">
        <f>+IF(BS299="","",MAX(BQ$9:BQ298)+1)</f>
        <v/>
      </c>
      <c r="BR299" s="83">
        <f t="shared" si="22"/>
        <v>49</v>
      </c>
      <c r="BS299" s="83" t="str">
        <f>+IF($R$58="","",CONCATENATE($B$58,"　",$C$58))</f>
        <v/>
      </c>
      <c r="BT299" s="83" t="str">
        <f>+IF($R$58="","",CONCATENATE($D$58," ",$E$58))</f>
        <v/>
      </c>
      <c r="BU299" s="83" t="str">
        <f>+IF($R$58="","",RIGHT($F$58,1))</f>
        <v/>
      </c>
      <c r="BV299" s="83" t="str">
        <f>+IF($R$58="","",CONCATENATE($G$58,"/",$H$58,"/",$I$58))</f>
        <v/>
      </c>
      <c r="BW299" s="83" t="str">
        <f>+IF($R$58="","",$R$58)</f>
        <v/>
      </c>
      <c r="BX299" s="83" t="str">
        <f>+IF($R$58="","",$S$58)</f>
        <v/>
      </c>
      <c r="BY299" s="83" t="str">
        <f>+IF($R$58="","",$T$58)</f>
        <v/>
      </c>
      <c r="BZ299" t="s">
        <v>119</v>
      </c>
    </row>
    <row r="300" spans="69:78" x14ac:dyDescent="0.15">
      <c r="BQ300" s="83" t="str">
        <f>+IF(BS300="","",MAX(BQ$9:BQ299)+1)</f>
        <v/>
      </c>
      <c r="BR300" s="83">
        <f t="shared" si="22"/>
        <v>49</v>
      </c>
      <c r="BS300" s="83" t="str">
        <f>+IF($U$58="","",CONCATENATE($B$58,"　",$C$58))</f>
        <v/>
      </c>
      <c r="BT300" s="83" t="str">
        <f>+IF($U$58="","",CONCATENATE($D$58," ",$E$58))</f>
        <v/>
      </c>
      <c r="BU300" s="83" t="str">
        <f>+IF($U$58="","",RIGHT($F$58,1))</f>
        <v/>
      </c>
      <c r="BV300" s="83" t="str">
        <f>+IF($U$58="","",CONCATENATE($G$58,"/",$H$58,"/",$I$58))</f>
        <v/>
      </c>
      <c r="BW300" s="83" t="str">
        <f>+IF($U$58="","",$U$58)</f>
        <v/>
      </c>
      <c r="BX300" s="83" t="str">
        <f>+IF($U$58="","",$V$58)</f>
        <v/>
      </c>
      <c r="BY300" s="83" t="str">
        <f>+IF($U$58="","",$W$58)</f>
        <v/>
      </c>
      <c r="BZ300" t="s">
        <v>119</v>
      </c>
    </row>
    <row r="301" spans="69:78" x14ac:dyDescent="0.15">
      <c r="BQ301" s="83" t="str">
        <f>+IF(BS301="","",MAX(BQ$9:BQ300)+1)</f>
        <v/>
      </c>
      <c r="BR301" s="83">
        <f t="shared" si="22"/>
        <v>49</v>
      </c>
      <c r="BS301" s="83" t="str">
        <f>+IF($X$58="","",CONCATENATE($B$58,"　",$C$58))</f>
        <v/>
      </c>
      <c r="BT301" s="83" t="str">
        <f>+IF($X$58="","",CONCATENATE($D$58," ",$E$58))</f>
        <v/>
      </c>
      <c r="BU301" s="83" t="str">
        <f>+IF($X$58="","",RIGHT($F$58,1))</f>
        <v/>
      </c>
      <c r="BV301" s="83" t="str">
        <f>+IF($X$58="","",CONCATENATE($G$58,"/",$H$58,"/",$I$58))</f>
        <v/>
      </c>
      <c r="BW301" s="83" t="str">
        <f>+IF($X$58="","",$X$58)</f>
        <v/>
      </c>
      <c r="BX301" s="83" t="str">
        <f>+IF($X$58="","",$Y$58)</f>
        <v/>
      </c>
      <c r="BY301" s="83" t="str">
        <f>+IF($X$58="","",$Z$58)</f>
        <v/>
      </c>
      <c r="BZ301" t="s">
        <v>119</v>
      </c>
    </row>
    <row r="302" spans="69:78" x14ac:dyDescent="0.15">
      <c r="BQ302" s="83" t="str">
        <f>+IF(BS302="","",MAX(BQ$9:BQ301)+1)</f>
        <v/>
      </c>
      <c r="BR302" s="83">
        <f t="shared" si="22"/>
        <v>49</v>
      </c>
      <c r="BS302" s="83" t="str">
        <f>+IF($AA$58="","",CONCATENATE($B$58,"　",$C$58))</f>
        <v/>
      </c>
      <c r="BT302" s="83" t="str">
        <f>+IF($AA$58="","",CONCATENATE($D$58," ",$E$58))</f>
        <v/>
      </c>
      <c r="BU302" s="83" t="str">
        <f>+IF($AA$58="","",RIGHT($F$58,1))</f>
        <v/>
      </c>
      <c r="BV302" s="83" t="str">
        <f>+IF($AA$58="","",CONCATENATE($G$58,"/",$H$58,"/",$I$58))</f>
        <v/>
      </c>
      <c r="BW302" s="83" t="str">
        <f>+IF($AA$58="","",$AA$58)</f>
        <v/>
      </c>
      <c r="BX302" s="83" t="str">
        <f>+IF($AA$58="","",$AB$58)</f>
        <v/>
      </c>
      <c r="BY302" s="83" t="str">
        <f>+IF($AA$58="","",$AC$58)</f>
        <v/>
      </c>
      <c r="BZ302" t="s">
        <v>119</v>
      </c>
    </row>
    <row r="303" spans="69:78" x14ac:dyDescent="0.15">
      <c r="BQ303" s="83" t="str">
        <f>+IF(BS303="","",MAX(BQ$9:BQ302)+1)</f>
        <v/>
      </c>
      <c r="BR303" s="83">
        <f t="shared" si="22"/>
        <v>49</v>
      </c>
      <c r="BS303" s="83" t="str">
        <f>+IF($AD$58="","",CONCATENATE($B$58,"　",$C$58))</f>
        <v/>
      </c>
      <c r="BT303" s="83" t="str">
        <f>+IF($AD$58="","",CONCATENATE($D$58," ",$E$58))</f>
        <v/>
      </c>
      <c r="BU303" s="83" t="str">
        <f>+IF($AD$58="","",RIGHT($F$58,1))</f>
        <v/>
      </c>
      <c r="BV303" s="83" t="str">
        <f>+IF($AD$58="","",CONCATENATE($G$58,"/",$H$58,"/",$I$58))</f>
        <v/>
      </c>
      <c r="BW303" s="83" t="str">
        <f>+IF($AD$58="","",$AD$58)</f>
        <v/>
      </c>
      <c r="BX303" s="83" t="str">
        <f>+IF($AD$58="","",$AE$58)</f>
        <v/>
      </c>
      <c r="BY303" s="83" t="str">
        <f>+IF($AD$58="","",$AF$58)</f>
        <v/>
      </c>
      <c r="BZ303" t="s">
        <v>119</v>
      </c>
    </row>
    <row r="304" spans="69:78" x14ac:dyDescent="0.15">
      <c r="BQ304" s="83" t="str">
        <f>+IF(BS304="","",MAX(BQ$9:BQ303)+1)</f>
        <v/>
      </c>
      <c r="BR304" s="83">
        <f t="shared" si="22"/>
        <v>50</v>
      </c>
      <c r="BS304" s="83" t="str">
        <f>+IF($O$59="","",CONCATENATE($B$59,"　",$C$59))</f>
        <v/>
      </c>
      <c r="BT304" s="83" t="str">
        <f>+IF($O$59="","",CONCATENATE($D$59," ",$E$59))</f>
        <v/>
      </c>
      <c r="BU304" s="83" t="str">
        <f>+IF($O$59="","",RIGHT($F$59,1))</f>
        <v/>
      </c>
      <c r="BV304" s="83" t="str">
        <f>+IF($O$59="","",CONCATENATE($G$59,"/",$H$59,"/",$I$59))</f>
        <v/>
      </c>
      <c r="BW304" s="83" t="str">
        <f>+IF($O$59="","",$O$59)</f>
        <v/>
      </c>
      <c r="BX304" s="83" t="str">
        <f>+IF($O$59="","",$P$59)</f>
        <v/>
      </c>
      <c r="BY304" s="83" t="str">
        <f>+IF($O$59="","",$Q$59)</f>
        <v/>
      </c>
      <c r="BZ304" t="s">
        <v>119</v>
      </c>
    </row>
    <row r="305" spans="69:78" x14ac:dyDescent="0.15">
      <c r="BQ305" s="83" t="str">
        <f>+IF(BS305="","",MAX(BQ$9:BQ304)+1)</f>
        <v/>
      </c>
      <c r="BR305" s="83">
        <f t="shared" si="22"/>
        <v>50</v>
      </c>
      <c r="BS305" s="83" t="str">
        <f>+IF($R$59="","",CONCATENATE($B$59,"　",$C$59))</f>
        <v/>
      </c>
      <c r="BT305" s="83" t="str">
        <f>+IF($R$59="","",CONCATENATE($D$59," ",$E$59))</f>
        <v/>
      </c>
      <c r="BU305" s="83" t="str">
        <f>+IF($R$59="","",RIGHT($F$59,1))</f>
        <v/>
      </c>
      <c r="BV305" s="83" t="str">
        <f>+IF($R$59="","",CONCATENATE($G$59,"/",$H$59,"/",$I$59))</f>
        <v/>
      </c>
      <c r="BW305" s="83" t="str">
        <f>+IF($R$59="","",$R$59)</f>
        <v/>
      </c>
      <c r="BX305" s="83" t="str">
        <f>+IF($R$59="","",$S$59)</f>
        <v/>
      </c>
      <c r="BY305" s="83" t="str">
        <f>+IF($R$59="","",$T$59)</f>
        <v/>
      </c>
      <c r="BZ305" t="s">
        <v>119</v>
      </c>
    </row>
    <row r="306" spans="69:78" x14ac:dyDescent="0.15">
      <c r="BQ306" s="83" t="str">
        <f>+IF(BS306="","",MAX(BQ$9:BQ305)+1)</f>
        <v/>
      </c>
      <c r="BR306" s="83">
        <f t="shared" si="22"/>
        <v>50</v>
      </c>
      <c r="BS306" s="83" t="str">
        <f>+IF($U$59="","",CONCATENATE($B$59,"　",$C$59))</f>
        <v/>
      </c>
      <c r="BT306" s="83" t="str">
        <f>+IF($U$59="","",CONCATENATE($D$59," ",$E$59))</f>
        <v/>
      </c>
      <c r="BU306" s="83" t="str">
        <f>+IF($U$59="","",RIGHT($F$59,1))</f>
        <v/>
      </c>
      <c r="BV306" s="83" t="str">
        <f>+IF($U$59="","",CONCATENATE($G$59,"/",$H$59,"/",$I$59))</f>
        <v/>
      </c>
      <c r="BW306" s="83" t="str">
        <f>+IF($U$59="","",$U$59)</f>
        <v/>
      </c>
      <c r="BX306" s="83" t="str">
        <f>+IF($U$59="","",$V$59)</f>
        <v/>
      </c>
      <c r="BY306" s="83" t="str">
        <f>+IF($U$59="","",$W$59)</f>
        <v/>
      </c>
      <c r="BZ306" t="s">
        <v>119</v>
      </c>
    </row>
    <row r="307" spans="69:78" x14ac:dyDescent="0.15">
      <c r="BQ307" s="83" t="str">
        <f>+IF(BS307="","",MAX(BQ$9:BQ306)+1)</f>
        <v/>
      </c>
      <c r="BR307" s="83">
        <f t="shared" si="22"/>
        <v>50</v>
      </c>
      <c r="BS307" s="83" t="str">
        <f>+IF($X$59="","",CONCATENATE($B$59,"　",$C$59))</f>
        <v/>
      </c>
      <c r="BT307" s="83" t="str">
        <f>+IF($X$59="","",CONCATENATE($D$59," ",$E$59))</f>
        <v/>
      </c>
      <c r="BU307" s="83" t="str">
        <f>+IF($X$59="","",RIGHT($F$59,1))</f>
        <v/>
      </c>
      <c r="BV307" s="83" t="str">
        <f>+IF($X$59="","",CONCATENATE($G$59,"/",$H$59,"/",$I$59))</f>
        <v/>
      </c>
      <c r="BW307" s="83" t="str">
        <f>+IF($X$59="","",$X$59)</f>
        <v/>
      </c>
      <c r="BX307" s="83" t="str">
        <f>+IF($X$59="","",$Y$59)</f>
        <v/>
      </c>
      <c r="BY307" s="83" t="str">
        <f>+IF($X$59="","",$Z$59)</f>
        <v/>
      </c>
      <c r="BZ307" t="s">
        <v>119</v>
      </c>
    </row>
    <row r="308" spans="69:78" x14ac:dyDescent="0.15">
      <c r="BQ308" s="83" t="str">
        <f>+IF(BS308="","",MAX(BQ$9:BQ307)+1)</f>
        <v/>
      </c>
      <c r="BR308" s="83">
        <f t="shared" si="22"/>
        <v>50</v>
      </c>
      <c r="BS308" s="83" t="str">
        <f>+IF($AA$59="","",CONCATENATE($B$59,"　",$C$59))</f>
        <v/>
      </c>
      <c r="BT308" s="83" t="str">
        <f>+IF($AA$59="","",CONCATENATE($D$59," ",$E$59))</f>
        <v/>
      </c>
      <c r="BU308" s="83" t="str">
        <f>+IF($AA$59="","",RIGHT($F$59,1))</f>
        <v/>
      </c>
      <c r="BV308" s="83" t="str">
        <f>+IF($AA$59="","",CONCATENATE($G$59,"/",$H$59,"/",$I$59))</f>
        <v/>
      </c>
      <c r="BW308" s="83" t="str">
        <f>+IF($AA$59="","",$AA$59)</f>
        <v/>
      </c>
      <c r="BX308" s="83" t="str">
        <f>+IF($AA$59="","",$AB$59)</f>
        <v/>
      </c>
      <c r="BY308" s="83" t="str">
        <f>+IF($AA$59="","",$AC$59)</f>
        <v/>
      </c>
      <c r="BZ308" t="s">
        <v>119</v>
      </c>
    </row>
    <row r="309" spans="69:78" x14ac:dyDescent="0.15">
      <c r="BQ309" s="83" t="str">
        <f>+IF(BS309="","",MAX(BQ$9:BQ308)+1)</f>
        <v/>
      </c>
      <c r="BR309" s="83">
        <f t="shared" si="22"/>
        <v>50</v>
      </c>
      <c r="BS309" s="83" t="str">
        <f>+IF($AD$59="","",CONCATENATE($B$59,"　",$C$59))</f>
        <v/>
      </c>
      <c r="BT309" s="83" t="str">
        <f>+IF($AD$59="","",CONCATENATE($D$59," ",$E$59))</f>
        <v/>
      </c>
      <c r="BU309" s="83" t="str">
        <f>+IF($AD$59="","",RIGHT($F$59,1))</f>
        <v/>
      </c>
      <c r="BV309" s="83" t="str">
        <f>+IF($AD$59="","",CONCATENATE($G$59,"/",$H$59,"/",$I$59))</f>
        <v/>
      </c>
      <c r="BW309" s="83" t="str">
        <f>+IF($AD$59="","",$AD$59)</f>
        <v/>
      </c>
      <c r="BX309" s="83" t="str">
        <f>+IF($AD$59="","",$AE$59)</f>
        <v/>
      </c>
      <c r="BY309" s="83" t="str">
        <f>+IF($AD$59="","",$AF$59)</f>
        <v/>
      </c>
      <c r="BZ309" t="s">
        <v>119</v>
      </c>
    </row>
    <row r="310" spans="69:78" x14ac:dyDescent="0.15">
      <c r="BQ310" s="83" t="str">
        <f>+IF(BS310="","",MAX(BQ$9:BQ309)+1)</f>
        <v/>
      </c>
      <c r="BR310" s="83">
        <f t="shared" si="22"/>
        <v>51</v>
      </c>
      <c r="BS310" s="83" t="str">
        <f>+IF($O$60="","",CONCATENATE($B$60,"　",$C$60))</f>
        <v/>
      </c>
      <c r="BT310" s="83" t="str">
        <f>+IF($O$60="","",CONCATENATE($D$60," ",$E$60))</f>
        <v/>
      </c>
      <c r="BU310" s="83" t="str">
        <f>+IF($O$60="","",RIGHT($F$60,1))</f>
        <v/>
      </c>
      <c r="BV310" s="83" t="str">
        <f>+IF($O$60="","",CONCATENATE($G$60,"/",$H$60,"/",$I$60))</f>
        <v/>
      </c>
      <c r="BW310" s="83" t="str">
        <f>+IF($O$60="","",$O$60)</f>
        <v/>
      </c>
      <c r="BX310" s="83" t="str">
        <f>+IF($O$60="","",$P$60)</f>
        <v/>
      </c>
      <c r="BY310" s="83" t="str">
        <f>+IF($O$60="","",$Q$60)</f>
        <v/>
      </c>
      <c r="BZ310" t="s">
        <v>119</v>
      </c>
    </row>
    <row r="311" spans="69:78" x14ac:dyDescent="0.15">
      <c r="BQ311" s="83" t="str">
        <f>+IF(BS311="","",MAX(BQ$9:BQ310)+1)</f>
        <v/>
      </c>
      <c r="BR311" s="83">
        <f t="shared" si="22"/>
        <v>51</v>
      </c>
      <c r="BS311" s="83" t="str">
        <f>+IF($R$60="","",CONCATENATE($B$60,"　",$C$60))</f>
        <v/>
      </c>
      <c r="BT311" s="83" t="str">
        <f>+IF($R$60="","",CONCATENATE($D$60," ",$E$60))</f>
        <v/>
      </c>
      <c r="BU311" s="83" t="str">
        <f>+IF($R$60="","",RIGHT($F$60,1))</f>
        <v/>
      </c>
      <c r="BV311" s="83" t="str">
        <f>+IF($R$60="","",CONCATENATE($G$60,"/",$H$60,"/",$I$60))</f>
        <v/>
      </c>
      <c r="BW311" s="83" t="str">
        <f>+IF($R$60="","",$R$60)</f>
        <v/>
      </c>
      <c r="BX311" s="83" t="str">
        <f>+IF($R$60="","",$S$60)</f>
        <v/>
      </c>
      <c r="BY311" s="83" t="str">
        <f>+IF($R$60="","",$T$60)</f>
        <v/>
      </c>
      <c r="BZ311" t="s">
        <v>119</v>
      </c>
    </row>
    <row r="312" spans="69:78" x14ac:dyDescent="0.15">
      <c r="BQ312" s="83" t="str">
        <f>+IF(BS312="","",MAX(BQ$9:BQ311)+1)</f>
        <v/>
      </c>
      <c r="BR312" s="83">
        <f t="shared" si="22"/>
        <v>51</v>
      </c>
      <c r="BS312" s="83" t="str">
        <f>+IF($U$60="","",CONCATENATE($B$60,"　",$C$60))</f>
        <v/>
      </c>
      <c r="BT312" s="83" t="str">
        <f>+IF($U$60="","",CONCATENATE($D$60," ",$E$60))</f>
        <v/>
      </c>
      <c r="BU312" s="83" t="str">
        <f>+IF($U$60="","",RIGHT($F$60,1))</f>
        <v/>
      </c>
      <c r="BV312" s="83" t="str">
        <f>+IF($U$60="","",CONCATENATE($G$60,"/",$H$60,"/",$I$60))</f>
        <v/>
      </c>
      <c r="BW312" s="83" t="str">
        <f>+IF($U$60="","",$U$60)</f>
        <v/>
      </c>
      <c r="BX312" s="83" t="str">
        <f>+IF($U$60="","",$V$60)</f>
        <v/>
      </c>
      <c r="BY312" s="83" t="str">
        <f>+IF($U$60="","",$W$60)</f>
        <v/>
      </c>
      <c r="BZ312" t="s">
        <v>119</v>
      </c>
    </row>
    <row r="313" spans="69:78" x14ac:dyDescent="0.15">
      <c r="BQ313" s="83" t="str">
        <f>+IF(BS313="","",MAX(BQ$9:BQ312)+1)</f>
        <v/>
      </c>
      <c r="BR313" s="83">
        <f t="shared" si="22"/>
        <v>51</v>
      </c>
      <c r="BS313" s="83" t="str">
        <f>+IF($X$60="","",CONCATENATE($B$60,"　",$C$60))</f>
        <v/>
      </c>
      <c r="BT313" s="83" t="str">
        <f>+IF($X$60="","",CONCATENATE($D$60," ",$E$60))</f>
        <v/>
      </c>
      <c r="BU313" s="83" t="str">
        <f>+IF($X$60="","",RIGHT($F$60,1))</f>
        <v/>
      </c>
      <c r="BV313" s="83" t="str">
        <f>+IF($X$60="","",CONCATENATE($G$60,"/",$H$60,"/",$I$60))</f>
        <v/>
      </c>
      <c r="BW313" s="83" t="str">
        <f>+IF($X$60="","",$X$60)</f>
        <v/>
      </c>
      <c r="BX313" s="83" t="str">
        <f>+IF($X$60="","",$Y$60)</f>
        <v/>
      </c>
      <c r="BY313" s="83" t="str">
        <f>+IF($X$60="","",$Z$60)</f>
        <v/>
      </c>
      <c r="BZ313" t="s">
        <v>119</v>
      </c>
    </row>
    <row r="314" spans="69:78" x14ac:dyDescent="0.15">
      <c r="BQ314" s="83" t="str">
        <f>+IF(BS314="","",MAX(BQ$9:BQ313)+1)</f>
        <v/>
      </c>
      <c r="BR314" s="83">
        <f t="shared" si="22"/>
        <v>51</v>
      </c>
      <c r="BS314" s="83" t="str">
        <f>+IF($AA$60="","",CONCATENATE($B$60,"　",$C$60))</f>
        <v/>
      </c>
      <c r="BT314" s="83" t="str">
        <f>+IF($AA$60="","",CONCATENATE($D$60," ",$E$60))</f>
        <v/>
      </c>
      <c r="BU314" s="83" t="str">
        <f>+IF($AA$60="","",RIGHT($F$60,1))</f>
        <v/>
      </c>
      <c r="BV314" s="83" t="str">
        <f>+IF($AA$60="","",CONCATENATE($G$60,"/",$H$60,"/",$I$60))</f>
        <v/>
      </c>
      <c r="BW314" s="83" t="str">
        <f>+IF($AA$60="","",$AA$60)</f>
        <v/>
      </c>
      <c r="BX314" s="83" t="str">
        <f>+IF($AA$60="","",$AB$60)</f>
        <v/>
      </c>
      <c r="BY314" s="83" t="str">
        <f>+IF($AA$60="","",$AC$60)</f>
        <v/>
      </c>
      <c r="BZ314" t="s">
        <v>119</v>
      </c>
    </row>
    <row r="315" spans="69:78" x14ac:dyDescent="0.15">
      <c r="BQ315" s="83" t="str">
        <f>+IF(BS315="","",MAX(BQ$9:BQ314)+1)</f>
        <v/>
      </c>
      <c r="BR315" s="83">
        <f t="shared" si="22"/>
        <v>51</v>
      </c>
      <c r="BS315" s="83" t="str">
        <f>+IF($AD$60="","",CONCATENATE($B$60,"　",$C$60))</f>
        <v/>
      </c>
      <c r="BT315" s="83" t="str">
        <f>+IF($AD$60="","",CONCATENATE($D$60," ",$E$60))</f>
        <v/>
      </c>
      <c r="BU315" s="83" t="str">
        <f>+IF($AD$60="","",RIGHT($F$60,1))</f>
        <v/>
      </c>
      <c r="BV315" s="83" t="str">
        <f>+IF($AD$60="","",CONCATENATE($G$60,"/",$H$60,"/",$I$60))</f>
        <v/>
      </c>
      <c r="BW315" s="83" t="str">
        <f>+IF($AD$60="","",$AD$60)</f>
        <v/>
      </c>
      <c r="BX315" s="83" t="str">
        <f>+IF($AD$60="","",$AE$60)</f>
        <v/>
      </c>
      <c r="BY315" s="83" t="str">
        <f>+IF($AD$60="","",$AF$60)</f>
        <v/>
      </c>
      <c r="BZ315" t="s">
        <v>119</v>
      </c>
    </row>
    <row r="316" spans="69:78" x14ac:dyDescent="0.15">
      <c r="BQ316" s="83" t="str">
        <f>+IF(BS316="","",MAX(BQ$9:BQ315)+1)</f>
        <v/>
      </c>
      <c r="BR316" s="83">
        <f t="shared" si="22"/>
        <v>52</v>
      </c>
      <c r="BS316" s="83" t="str">
        <f>+IF($O$61="","",CONCATENATE($B$61,"　",$C$61))</f>
        <v/>
      </c>
      <c r="BT316" s="83" t="str">
        <f>+IF($O$61="","",CONCATENATE($D$61," ",$E$61))</f>
        <v/>
      </c>
      <c r="BU316" s="83" t="str">
        <f>+IF($O$61="","",RIGHT($F$61,1))</f>
        <v/>
      </c>
      <c r="BV316" s="83" t="str">
        <f>+IF($O$61="","",CONCATENATE($G$61,"/",$H$61,"/",$I$61))</f>
        <v/>
      </c>
      <c r="BW316" s="83" t="str">
        <f>+IF($O$61="","",$O$61)</f>
        <v/>
      </c>
      <c r="BX316" s="83" t="str">
        <f>+IF($O$61="","",$P$61)</f>
        <v/>
      </c>
      <c r="BY316" s="83" t="str">
        <f>+IF($O$61="","",$Q$61)</f>
        <v/>
      </c>
      <c r="BZ316" t="s">
        <v>119</v>
      </c>
    </row>
    <row r="317" spans="69:78" x14ac:dyDescent="0.15">
      <c r="BQ317" s="83" t="str">
        <f>+IF(BS317="","",MAX(BQ$9:BQ316)+1)</f>
        <v/>
      </c>
      <c r="BR317" s="83">
        <f t="shared" si="22"/>
        <v>52</v>
      </c>
      <c r="BS317" s="83" t="str">
        <f>+IF($R$61="","",CONCATENATE($B$61,"　",$C$61))</f>
        <v/>
      </c>
      <c r="BT317" s="83" t="str">
        <f>+IF($R$61="","",CONCATENATE($D$61," ",$E$61))</f>
        <v/>
      </c>
      <c r="BU317" s="83" t="str">
        <f>+IF($R$61="","",RIGHT($F$61,1))</f>
        <v/>
      </c>
      <c r="BV317" s="83" t="str">
        <f>+IF($R$61="","",CONCATENATE($G$61,"/",$H$61,"/",$I$61))</f>
        <v/>
      </c>
      <c r="BW317" s="83" t="str">
        <f>+IF($R$61="","",$R$61)</f>
        <v/>
      </c>
      <c r="BX317" s="83" t="str">
        <f>+IF($R$61="","",$S$61)</f>
        <v/>
      </c>
      <c r="BY317" s="83" t="str">
        <f>+IF($R$61="","",$T$61)</f>
        <v/>
      </c>
      <c r="BZ317" t="s">
        <v>119</v>
      </c>
    </row>
    <row r="318" spans="69:78" x14ac:dyDescent="0.15">
      <c r="BQ318" s="83" t="str">
        <f>+IF(BS318="","",MAX(BQ$9:BQ317)+1)</f>
        <v/>
      </c>
      <c r="BR318" s="83">
        <f t="shared" si="22"/>
        <v>52</v>
      </c>
      <c r="BS318" s="83" t="str">
        <f>+IF($U$61="","",CONCATENATE($B$61,"　",$C$61))</f>
        <v/>
      </c>
      <c r="BT318" s="83" t="str">
        <f>+IF($U$61="","",CONCATENATE($D$61," ",$E$61))</f>
        <v/>
      </c>
      <c r="BU318" s="83" t="str">
        <f>+IF($U$61="","",RIGHT($F$61,1))</f>
        <v/>
      </c>
      <c r="BV318" s="83" t="str">
        <f>+IF($U$61="","",CONCATENATE($G$61,"/",$H$61,"/",$I$61))</f>
        <v/>
      </c>
      <c r="BW318" s="83" t="str">
        <f>+IF($U$61="","",$U$61)</f>
        <v/>
      </c>
      <c r="BX318" s="83" t="str">
        <f>+IF($U$61="","",$V$61)</f>
        <v/>
      </c>
      <c r="BY318" s="83" t="str">
        <f>+IF($U$61="","",$W$61)</f>
        <v/>
      </c>
      <c r="BZ318" t="s">
        <v>119</v>
      </c>
    </row>
    <row r="319" spans="69:78" x14ac:dyDescent="0.15">
      <c r="BQ319" s="83" t="str">
        <f>+IF(BS319="","",MAX(BQ$9:BQ318)+1)</f>
        <v/>
      </c>
      <c r="BR319" s="83">
        <f t="shared" si="22"/>
        <v>52</v>
      </c>
      <c r="BS319" s="83" t="str">
        <f>+IF($X$61="","",CONCATENATE($B$61,"　",$C$61))</f>
        <v/>
      </c>
      <c r="BT319" s="83" t="str">
        <f>+IF($X$61="","",CONCATENATE($D$61," ",$E$61))</f>
        <v/>
      </c>
      <c r="BU319" s="83" t="str">
        <f>+IF($X$61="","",RIGHT($F$61,1))</f>
        <v/>
      </c>
      <c r="BV319" s="83" t="str">
        <f>+IF($X$61="","",CONCATENATE($G$61,"/",$H$61,"/",$I$61))</f>
        <v/>
      </c>
      <c r="BW319" s="83" t="str">
        <f>+IF($X$61="","",$X$61)</f>
        <v/>
      </c>
      <c r="BX319" s="83" t="str">
        <f>+IF($X$61="","",$Y$61)</f>
        <v/>
      </c>
      <c r="BY319" s="83" t="str">
        <f>+IF($X$61="","",$Z$61)</f>
        <v/>
      </c>
      <c r="BZ319" t="s">
        <v>119</v>
      </c>
    </row>
    <row r="320" spans="69:78" x14ac:dyDescent="0.15">
      <c r="BQ320" s="83" t="str">
        <f>+IF(BS320="","",MAX(BQ$9:BQ319)+1)</f>
        <v/>
      </c>
      <c r="BR320" s="83">
        <f t="shared" si="22"/>
        <v>52</v>
      </c>
      <c r="BS320" s="83" t="str">
        <f>+IF($AA$61="","",CONCATENATE($B$61,"　",$C$61))</f>
        <v/>
      </c>
      <c r="BT320" s="83" t="str">
        <f>+IF($AA$61="","",CONCATENATE($D$61," ",$E$61))</f>
        <v/>
      </c>
      <c r="BU320" s="83" t="str">
        <f>+IF($AA$61="","",RIGHT($F$61,1))</f>
        <v/>
      </c>
      <c r="BV320" s="83" t="str">
        <f>+IF($AA$61="","",CONCATENATE($G$61,"/",$H$61,"/",$I$61))</f>
        <v/>
      </c>
      <c r="BW320" s="83" t="str">
        <f>+IF($AA$61="","",$AA$61)</f>
        <v/>
      </c>
      <c r="BX320" s="83" t="str">
        <f>+IF($AA$61="","",$AB$61)</f>
        <v/>
      </c>
      <c r="BY320" s="83" t="str">
        <f>+IF($AA$61="","",$AC$61)</f>
        <v/>
      </c>
      <c r="BZ320" t="s">
        <v>119</v>
      </c>
    </row>
    <row r="321" spans="69:78" x14ac:dyDescent="0.15">
      <c r="BQ321" s="83" t="str">
        <f>+IF(BS321="","",MAX(BQ$9:BQ320)+1)</f>
        <v/>
      </c>
      <c r="BR321" s="83">
        <f t="shared" si="22"/>
        <v>52</v>
      </c>
      <c r="BS321" s="83" t="str">
        <f>+IF($AD$61="","",CONCATENATE($B$61,"　",$C$61))</f>
        <v/>
      </c>
      <c r="BT321" s="83" t="str">
        <f>+IF($AD$61="","",CONCATENATE($D$61," ",$E$61))</f>
        <v/>
      </c>
      <c r="BU321" s="83" t="str">
        <f>+IF($AD$61="","",RIGHT($F$61,1))</f>
        <v/>
      </c>
      <c r="BV321" s="83" t="str">
        <f>+IF($AD$61="","",CONCATENATE($G$61,"/",$H$61,"/",$I$61))</f>
        <v/>
      </c>
      <c r="BW321" s="83" t="str">
        <f>+IF($AD$61="","",$AD$61)</f>
        <v/>
      </c>
      <c r="BX321" s="83" t="str">
        <f>+IF($AD$61="","",$AE$61)</f>
        <v/>
      </c>
      <c r="BY321" s="83" t="str">
        <f>+IF($AD$61="","",$AF$61)</f>
        <v/>
      </c>
      <c r="BZ321" t="s">
        <v>119</v>
      </c>
    </row>
    <row r="322" spans="69:78" x14ac:dyDescent="0.15">
      <c r="BQ322" s="83" t="str">
        <f>+IF(BS322="","",MAX(BQ$9:BQ321)+1)</f>
        <v/>
      </c>
      <c r="BR322" s="83">
        <f t="shared" si="22"/>
        <v>53</v>
      </c>
      <c r="BS322" s="83" t="str">
        <f>+IF($O$62="","",CONCATENATE($B$62,"　",$C$62))</f>
        <v/>
      </c>
      <c r="BT322" s="83" t="str">
        <f>+IF($O$62="","",CONCATENATE($D$62," ",$E$62))</f>
        <v/>
      </c>
      <c r="BU322" s="83" t="str">
        <f>+IF($O$62="","",RIGHT($F$62,1))</f>
        <v/>
      </c>
      <c r="BV322" s="83" t="str">
        <f>+IF($O$62="","",CONCATENATE($G$62,"/",$H$62,"/",$I$62))</f>
        <v/>
      </c>
      <c r="BW322" s="83" t="str">
        <f>+IF($O$62="","",$O$62)</f>
        <v/>
      </c>
      <c r="BX322" s="83" t="str">
        <f>+IF($O$62="","",$P$62)</f>
        <v/>
      </c>
      <c r="BY322" s="83" t="str">
        <f>+IF($O$62="","",$Q$62)</f>
        <v/>
      </c>
      <c r="BZ322" t="s">
        <v>119</v>
      </c>
    </row>
    <row r="323" spans="69:78" x14ac:dyDescent="0.15">
      <c r="BQ323" s="83" t="str">
        <f>+IF(BS323="","",MAX(BQ$9:BQ322)+1)</f>
        <v/>
      </c>
      <c r="BR323" s="83">
        <f t="shared" si="22"/>
        <v>53</v>
      </c>
      <c r="BS323" s="83" t="str">
        <f>+IF($R$62="","",CONCATENATE($B$62,"　",$C$62))</f>
        <v/>
      </c>
      <c r="BT323" s="83" t="str">
        <f>+IF($R$62="","",CONCATENATE($D$62," ",$E$62))</f>
        <v/>
      </c>
      <c r="BU323" s="83" t="str">
        <f>+IF($R$62="","",RIGHT($F$62,1))</f>
        <v/>
      </c>
      <c r="BV323" s="83" t="str">
        <f>+IF($R$62="","",CONCATENATE($G$62,"/",$H$62,"/",$I$62))</f>
        <v/>
      </c>
      <c r="BW323" s="83" t="str">
        <f>+IF($R$62="","",$R$62)</f>
        <v/>
      </c>
      <c r="BX323" s="83" t="str">
        <f>+IF($R$62="","",$S$62)</f>
        <v/>
      </c>
      <c r="BY323" s="83" t="str">
        <f>+IF($R$62="","",$T$62)</f>
        <v/>
      </c>
      <c r="BZ323" t="s">
        <v>119</v>
      </c>
    </row>
    <row r="324" spans="69:78" x14ac:dyDescent="0.15">
      <c r="BQ324" s="83" t="str">
        <f>+IF(BS324="","",MAX(BQ$9:BQ323)+1)</f>
        <v/>
      </c>
      <c r="BR324" s="83">
        <f t="shared" si="22"/>
        <v>53</v>
      </c>
      <c r="BS324" s="83" t="str">
        <f>+IF($U$62="","",CONCATENATE($B$62,"　",$C$62))</f>
        <v/>
      </c>
      <c r="BT324" s="83" t="str">
        <f>+IF($U$62="","",CONCATENATE($D$62," ",$E$62))</f>
        <v/>
      </c>
      <c r="BU324" s="83" t="str">
        <f>+IF($U$62="","",RIGHT($F$62,1))</f>
        <v/>
      </c>
      <c r="BV324" s="83" t="str">
        <f>+IF($U$62="","",CONCATENATE($G$62,"/",$H$62,"/",$I$62))</f>
        <v/>
      </c>
      <c r="BW324" s="83" t="str">
        <f>+IF($U$62="","",$U$62)</f>
        <v/>
      </c>
      <c r="BX324" s="83" t="str">
        <f>+IF($U$62="","",$V$62)</f>
        <v/>
      </c>
      <c r="BY324" s="83" t="str">
        <f>+IF($U$62="","",$W$62)</f>
        <v/>
      </c>
      <c r="BZ324" t="s">
        <v>119</v>
      </c>
    </row>
    <row r="325" spans="69:78" x14ac:dyDescent="0.15">
      <c r="BQ325" s="83" t="str">
        <f>+IF(BS325="","",MAX(BQ$9:BQ324)+1)</f>
        <v/>
      </c>
      <c r="BR325" s="83">
        <f t="shared" si="22"/>
        <v>53</v>
      </c>
      <c r="BS325" s="83" t="str">
        <f>+IF($X$62="","",CONCATENATE($B$62,"　",$C$62))</f>
        <v/>
      </c>
      <c r="BT325" s="83" t="str">
        <f>+IF($X$62="","",CONCATENATE($D$62," ",$E$62))</f>
        <v/>
      </c>
      <c r="BU325" s="83" t="str">
        <f>+IF($X$62="","",RIGHT($F$62,1))</f>
        <v/>
      </c>
      <c r="BV325" s="83" t="str">
        <f>+IF($X$62="","",CONCATENATE($G$62,"/",$H$62,"/",$I$62))</f>
        <v/>
      </c>
      <c r="BW325" s="83" t="str">
        <f>+IF($X$62="","",$X$62)</f>
        <v/>
      </c>
      <c r="BX325" s="83" t="str">
        <f>+IF($X$62="","",$Y$62)</f>
        <v/>
      </c>
      <c r="BY325" s="83" t="str">
        <f>+IF($X$62="","",$Z$62)</f>
        <v/>
      </c>
      <c r="BZ325" t="s">
        <v>119</v>
      </c>
    </row>
    <row r="326" spans="69:78" x14ac:dyDescent="0.15">
      <c r="BQ326" s="83" t="str">
        <f>+IF(BS326="","",MAX(BQ$9:BQ325)+1)</f>
        <v/>
      </c>
      <c r="BR326" s="83">
        <f t="shared" si="22"/>
        <v>53</v>
      </c>
      <c r="BS326" s="83" t="str">
        <f>+IF($AA$62="","",CONCATENATE($B$62,"　",$C$62))</f>
        <v/>
      </c>
      <c r="BT326" s="83" t="str">
        <f>+IF($AA$62="","",CONCATENATE($D$62," ",$E$62))</f>
        <v/>
      </c>
      <c r="BU326" s="83" t="str">
        <f>+IF($AA$62="","",RIGHT($F$62,1))</f>
        <v/>
      </c>
      <c r="BV326" s="83" t="str">
        <f>+IF($AA$62="","",CONCATENATE($G$62,"/",$H$62,"/",$I$62))</f>
        <v/>
      </c>
      <c r="BW326" s="83" t="str">
        <f>+IF($AA$62="","",$AA$62)</f>
        <v/>
      </c>
      <c r="BX326" s="83" t="str">
        <f>+IF($AA$62="","",$AB$62)</f>
        <v/>
      </c>
      <c r="BY326" s="83" t="str">
        <f>+IF($AA$62="","",$AC$62)</f>
        <v/>
      </c>
      <c r="BZ326" t="s">
        <v>119</v>
      </c>
    </row>
    <row r="327" spans="69:78" x14ac:dyDescent="0.15">
      <c r="BQ327" s="83" t="str">
        <f>+IF(BS327="","",MAX(BQ$9:BQ326)+1)</f>
        <v/>
      </c>
      <c r="BR327" s="83">
        <f t="shared" si="22"/>
        <v>53</v>
      </c>
      <c r="BS327" s="83" t="str">
        <f>+IF($AD$62="","",CONCATENATE($B$62,"　",$C$62))</f>
        <v/>
      </c>
      <c r="BT327" s="83" t="str">
        <f>+IF($AD$62="","",CONCATENATE($D$62," ",$E$62))</f>
        <v/>
      </c>
      <c r="BU327" s="83" t="str">
        <f>+IF($AD$62="","",RIGHT($F$62,1))</f>
        <v/>
      </c>
      <c r="BV327" s="83" t="str">
        <f>+IF($AD$62="","",CONCATENATE($G$62,"/",$H$62,"/",$I$62))</f>
        <v/>
      </c>
      <c r="BW327" s="83" t="str">
        <f>+IF($AD$62="","",$AD$62)</f>
        <v/>
      </c>
      <c r="BX327" s="83" t="str">
        <f>+IF($AD$62="","",$AE$62)</f>
        <v/>
      </c>
      <c r="BY327" s="83" t="str">
        <f>+IF($AD$62="","",$AF$62)</f>
        <v/>
      </c>
      <c r="BZ327" t="s">
        <v>119</v>
      </c>
    </row>
    <row r="328" spans="69:78" x14ac:dyDescent="0.15">
      <c r="BQ328" s="83" t="str">
        <f>+IF(BS328="","",MAX(BQ$9:BQ327)+1)</f>
        <v/>
      </c>
      <c r="BR328" s="83">
        <f t="shared" si="22"/>
        <v>54</v>
      </c>
      <c r="BS328" s="83" t="str">
        <f>+IF($O$63="","",CONCATENATE($B$63,"　",$C$63))</f>
        <v/>
      </c>
      <c r="BT328" s="83" t="str">
        <f>+IF($O$63="","",CONCATENATE($D$63," ",$E$63))</f>
        <v/>
      </c>
      <c r="BU328" s="83" t="str">
        <f>+IF($O$63="","",RIGHT($F$63,1))</f>
        <v/>
      </c>
      <c r="BV328" s="83" t="str">
        <f>+IF($O$63="","",CONCATENATE($G$63,"/",$H$63,"/",$I$63))</f>
        <v/>
      </c>
      <c r="BW328" s="83" t="str">
        <f>+IF($O$63="","",$O$63)</f>
        <v/>
      </c>
      <c r="BX328" s="83" t="str">
        <f>+IF($O$63="","",$P$63)</f>
        <v/>
      </c>
      <c r="BY328" s="83" t="str">
        <f>+IF($O$63="","",$Q$63)</f>
        <v/>
      </c>
      <c r="BZ328" t="s">
        <v>119</v>
      </c>
    </row>
    <row r="329" spans="69:78" x14ac:dyDescent="0.15">
      <c r="BQ329" s="83" t="str">
        <f>+IF(BS329="","",MAX(BQ$9:BQ328)+1)</f>
        <v/>
      </c>
      <c r="BR329" s="83">
        <f t="shared" si="22"/>
        <v>54</v>
      </c>
      <c r="BS329" s="83" t="str">
        <f>+IF($R$63="","",CONCATENATE($B$63,"　",$C$63))</f>
        <v/>
      </c>
      <c r="BT329" s="83" t="str">
        <f>+IF($R$63="","",CONCATENATE($D$63," ",$E$63))</f>
        <v/>
      </c>
      <c r="BU329" s="83" t="str">
        <f>+IF($R$63="","",RIGHT($F$63,1))</f>
        <v/>
      </c>
      <c r="BV329" s="83" t="str">
        <f>+IF($R$63="","",CONCATENATE($G$63,"/",$H$63,"/",$I$63))</f>
        <v/>
      </c>
      <c r="BW329" s="83" t="str">
        <f>+IF($R$63="","",$R$63)</f>
        <v/>
      </c>
      <c r="BX329" s="83" t="str">
        <f>+IF($R$63="","",$S$63)</f>
        <v/>
      </c>
      <c r="BY329" s="83" t="str">
        <f>+IF($R$63="","",$T$63)</f>
        <v/>
      </c>
      <c r="BZ329" t="s">
        <v>119</v>
      </c>
    </row>
    <row r="330" spans="69:78" x14ac:dyDescent="0.15">
      <c r="BQ330" s="83" t="str">
        <f>+IF(BS330="","",MAX(BQ$9:BQ329)+1)</f>
        <v/>
      </c>
      <c r="BR330" s="83">
        <f t="shared" si="22"/>
        <v>54</v>
      </c>
      <c r="BS330" s="83" t="str">
        <f>+IF($U$63="","",CONCATENATE($B$63,"　",$C$63))</f>
        <v/>
      </c>
      <c r="BT330" s="83" t="str">
        <f>+IF($U$63="","",CONCATENATE($D$63," ",$E$63))</f>
        <v/>
      </c>
      <c r="BU330" s="83" t="str">
        <f>+IF($U$63="","",RIGHT($F$63,1))</f>
        <v/>
      </c>
      <c r="BV330" s="83" t="str">
        <f>+IF($U$63="","",CONCATENATE($G$63,"/",$H$63,"/",$I$63))</f>
        <v/>
      </c>
      <c r="BW330" s="83" t="str">
        <f>+IF($U$63="","",$U$63)</f>
        <v/>
      </c>
      <c r="BX330" s="83" t="str">
        <f>+IF($U$63="","",$V$63)</f>
        <v/>
      </c>
      <c r="BY330" s="83" t="str">
        <f>+IF($U$63="","",$W$63)</f>
        <v/>
      </c>
      <c r="BZ330" t="s">
        <v>119</v>
      </c>
    </row>
    <row r="331" spans="69:78" x14ac:dyDescent="0.15">
      <c r="BQ331" s="83" t="str">
        <f>+IF(BS331="","",MAX(BQ$9:BQ330)+1)</f>
        <v/>
      </c>
      <c r="BR331" s="83">
        <f t="shared" si="22"/>
        <v>54</v>
      </c>
      <c r="BS331" s="83" t="str">
        <f>+IF($X$63="","",CONCATENATE($B$63,"　",$C$63))</f>
        <v/>
      </c>
      <c r="BT331" s="83" t="str">
        <f>+IF($X$63="","",CONCATENATE($D$63," ",$E$63))</f>
        <v/>
      </c>
      <c r="BU331" s="83" t="str">
        <f>+IF($X$63="","",RIGHT($F$63,1))</f>
        <v/>
      </c>
      <c r="BV331" s="83" t="str">
        <f>+IF($X$63="","",CONCATENATE($G$63,"/",$H$63,"/",$I$63))</f>
        <v/>
      </c>
      <c r="BW331" s="83" t="str">
        <f>+IF($X$63="","",$X$63)</f>
        <v/>
      </c>
      <c r="BX331" s="83" t="str">
        <f>+IF($X$63="","",$Y$63)</f>
        <v/>
      </c>
      <c r="BY331" s="83" t="str">
        <f>+IF($X$63="","",$Z$63)</f>
        <v/>
      </c>
      <c r="BZ331" t="s">
        <v>119</v>
      </c>
    </row>
    <row r="332" spans="69:78" x14ac:dyDescent="0.15">
      <c r="BQ332" s="83" t="str">
        <f>+IF(BS332="","",MAX(BQ$9:BQ331)+1)</f>
        <v/>
      </c>
      <c r="BR332" s="83">
        <f t="shared" si="22"/>
        <v>54</v>
      </c>
      <c r="BS332" s="83" t="str">
        <f>+IF($AA$63="","",CONCATENATE($B$63,"　",$C$63))</f>
        <v/>
      </c>
      <c r="BT332" s="83" t="str">
        <f>+IF($AA$63="","",CONCATENATE($D$63," ",$E$63))</f>
        <v/>
      </c>
      <c r="BU332" s="83" t="str">
        <f>+IF($AA$63="","",RIGHT($F$63,1))</f>
        <v/>
      </c>
      <c r="BV332" s="83" t="str">
        <f>+IF($AA$63="","",CONCATENATE($G$63,"/",$H$63,"/",$I$63))</f>
        <v/>
      </c>
      <c r="BW332" s="83" t="str">
        <f>+IF($AA$63="","",$AA$63)</f>
        <v/>
      </c>
      <c r="BX332" s="83" t="str">
        <f>+IF($AA$63="","",$AB$63)</f>
        <v/>
      </c>
      <c r="BY332" s="83" t="str">
        <f>+IF($AA$63="","",$AC$63)</f>
        <v/>
      </c>
      <c r="BZ332" t="s">
        <v>119</v>
      </c>
    </row>
    <row r="333" spans="69:78" x14ac:dyDescent="0.15">
      <c r="BQ333" s="83" t="str">
        <f>+IF(BS333="","",MAX(BQ$9:BQ332)+1)</f>
        <v/>
      </c>
      <c r="BR333" s="83">
        <f t="shared" si="22"/>
        <v>54</v>
      </c>
      <c r="BS333" s="83" t="str">
        <f>+IF($AD$63="","",CONCATENATE($B$63,"　",$C$63))</f>
        <v/>
      </c>
      <c r="BT333" s="83" t="str">
        <f>+IF($AD$63="","",CONCATENATE($D$63," ",$E$63))</f>
        <v/>
      </c>
      <c r="BU333" s="83" t="str">
        <f>+IF($AD$63="","",RIGHT($F$63,1))</f>
        <v/>
      </c>
      <c r="BV333" s="83" t="str">
        <f>+IF($AD$63="","",CONCATENATE($G$63,"/",$H$63,"/",$I$63))</f>
        <v/>
      </c>
      <c r="BW333" s="83" t="str">
        <f>+IF($AD$63="","",$AD$63)</f>
        <v/>
      </c>
      <c r="BX333" s="83" t="str">
        <f>+IF($AD$63="","",$AE$63)</f>
        <v/>
      </c>
      <c r="BY333" s="83" t="str">
        <f>+IF($AD$63="","",$AF$63)</f>
        <v/>
      </c>
      <c r="BZ333" t="s">
        <v>119</v>
      </c>
    </row>
    <row r="334" spans="69:78" x14ac:dyDescent="0.15">
      <c r="BQ334" s="83" t="str">
        <f>+IF(BS334="","",MAX(BQ$9:BQ333)+1)</f>
        <v/>
      </c>
      <c r="BR334" s="83">
        <f t="shared" si="22"/>
        <v>55</v>
      </c>
      <c r="BS334" s="83" t="str">
        <f>+IF($O$64="","",CONCATENATE($B$64,"　",$C$64))</f>
        <v/>
      </c>
      <c r="BT334" s="83" t="str">
        <f>+IF($O$64="","",CONCATENATE($D$64," ",$E$64))</f>
        <v/>
      </c>
      <c r="BU334" s="83" t="str">
        <f>+IF($O$64="","",RIGHT($F$64,1))</f>
        <v/>
      </c>
      <c r="BV334" s="83" t="str">
        <f>+IF($O$64="","",CONCATENATE($G$64,"/",$H$64,"/",$I$64))</f>
        <v/>
      </c>
      <c r="BW334" s="83" t="str">
        <f>+IF($O$64="","",$O$64)</f>
        <v/>
      </c>
      <c r="BX334" s="83" t="str">
        <f>+IF($O$64="","",$P$64)</f>
        <v/>
      </c>
      <c r="BY334" s="83" t="str">
        <f>+IF($O$64="","",$Q$64)</f>
        <v/>
      </c>
      <c r="BZ334" t="s">
        <v>119</v>
      </c>
    </row>
    <row r="335" spans="69:78" x14ac:dyDescent="0.15">
      <c r="BQ335" s="83" t="str">
        <f>+IF(BS335="","",MAX(BQ$9:BQ334)+1)</f>
        <v/>
      </c>
      <c r="BR335" s="83">
        <f t="shared" si="22"/>
        <v>55</v>
      </c>
      <c r="BS335" s="83" t="str">
        <f>+IF($R$64="","",CONCATENATE($B$64,"　",$C$64))</f>
        <v/>
      </c>
      <c r="BT335" s="83" t="str">
        <f>+IF($R$64="","",CONCATENATE($D$64," ",$E$64))</f>
        <v/>
      </c>
      <c r="BU335" s="83" t="str">
        <f>+IF($R$64="","",RIGHT($F$64,1))</f>
        <v/>
      </c>
      <c r="BV335" s="83" t="str">
        <f>+IF($R$64="","",CONCATENATE($G$64,"/",$H$64,"/",$I$64))</f>
        <v/>
      </c>
      <c r="BW335" s="83" t="str">
        <f>+IF($R$64="","",$R$64)</f>
        <v/>
      </c>
      <c r="BX335" s="83" t="str">
        <f>+IF($R$64="","",$S$64)</f>
        <v/>
      </c>
      <c r="BY335" s="83" t="str">
        <f>+IF($R$64="","",$T$64)</f>
        <v/>
      </c>
      <c r="BZ335" t="s">
        <v>119</v>
      </c>
    </row>
    <row r="336" spans="69:78" x14ac:dyDescent="0.15">
      <c r="BQ336" s="83" t="str">
        <f>+IF(BS336="","",MAX(BQ$9:BQ335)+1)</f>
        <v/>
      </c>
      <c r="BR336" s="83">
        <f t="shared" si="22"/>
        <v>55</v>
      </c>
      <c r="BS336" s="83" t="str">
        <f>+IF($U$64="","",CONCATENATE($B$64,"　",$C$64))</f>
        <v/>
      </c>
      <c r="BT336" s="83" t="str">
        <f>+IF($U$64="","",CONCATENATE($D$64," ",$E$64))</f>
        <v/>
      </c>
      <c r="BU336" s="83" t="str">
        <f>+IF($U$64="","",RIGHT($F$64,1))</f>
        <v/>
      </c>
      <c r="BV336" s="83" t="str">
        <f>+IF($U$64="","",CONCATENATE($G$64,"/",$H$64,"/",$I$64))</f>
        <v/>
      </c>
      <c r="BW336" s="83" t="str">
        <f>+IF($U$64="","",$U$64)</f>
        <v/>
      </c>
      <c r="BX336" s="83" t="str">
        <f>+IF($U$64="","",$V$64)</f>
        <v/>
      </c>
      <c r="BY336" s="83" t="str">
        <f>+IF($U$64="","",$W$64)</f>
        <v/>
      </c>
      <c r="BZ336" t="s">
        <v>119</v>
      </c>
    </row>
    <row r="337" spans="69:78" x14ac:dyDescent="0.15">
      <c r="BQ337" s="83" t="str">
        <f>+IF(BS337="","",MAX(BQ$9:BQ336)+1)</f>
        <v/>
      </c>
      <c r="BR337" s="83">
        <f t="shared" ref="BR337:BR400" si="23">+BR331+1</f>
        <v>55</v>
      </c>
      <c r="BS337" s="83" t="str">
        <f>+IF($X$64="","",CONCATENATE($B$64,"　",$C$64))</f>
        <v/>
      </c>
      <c r="BT337" s="83" t="str">
        <f>+IF($X$64="","",CONCATENATE($D$64," ",$E$64))</f>
        <v/>
      </c>
      <c r="BU337" s="83" t="str">
        <f>+IF($X$64="","",RIGHT($F$64,1))</f>
        <v/>
      </c>
      <c r="BV337" s="83" t="str">
        <f>+IF($X$64="","",CONCATENATE($G$64,"/",$H$64,"/",$I$64))</f>
        <v/>
      </c>
      <c r="BW337" s="83" t="str">
        <f>+IF($X$64="","",$X$64)</f>
        <v/>
      </c>
      <c r="BX337" s="83" t="str">
        <f>+IF($X$64="","",$Y$64)</f>
        <v/>
      </c>
      <c r="BY337" s="83" t="str">
        <f>+IF($X$64="","",$Z$64)</f>
        <v/>
      </c>
      <c r="BZ337" t="s">
        <v>119</v>
      </c>
    </row>
    <row r="338" spans="69:78" x14ac:dyDescent="0.15">
      <c r="BQ338" s="83" t="str">
        <f>+IF(BS338="","",MAX(BQ$9:BQ337)+1)</f>
        <v/>
      </c>
      <c r="BR338" s="83">
        <f t="shared" si="23"/>
        <v>55</v>
      </c>
      <c r="BS338" s="83" t="str">
        <f>+IF($AA$64="","",CONCATENATE($B$64,"　",$C$64))</f>
        <v/>
      </c>
      <c r="BT338" s="83" t="str">
        <f>+IF($AA$64="","",CONCATENATE($D$64," ",$E$64))</f>
        <v/>
      </c>
      <c r="BU338" s="83" t="str">
        <f>+IF($AA$64="","",RIGHT($F$64,1))</f>
        <v/>
      </c>
      <c r="BV338" s="83" t="str">
        <f>+IF($AA$64="","",CONCATENATE($G$64,"/",$H$64,"/",$I$64))</f>
        <v/>
      </c>
      <c r="BW338" s="83" t="str">
        <f>+IF($AA$64="","",$AA$64)</f>
        <v/>
      </c>
      <c r="BX338" s="83" t="str">
        <f>+IF($AA$64="","",$AB$64)</f>
        <v/>
      </c>
      <c r="BY338" s="83" t="str">
        <f>+IF($AA$64="","",$AC$64)</f>
        <v/>
      </c>
      <c r="BZ338" t="s">
        <v>119</v>
      </c>
    </row>
    <row r="339" spans="69:78" x14ac:dyDescent="0.15">
      <c r="BQ339" s="83" t="str">
        <f>+IF(BS339="","",MAX(BQ$9:BQ338)+1)</f>
        <v/>
      </c>
      <c r="BR339" s="83">
        <f t="shared" si="23"/>
        <v>55</v>
      </c>
      <c r="BS339" s="83" t="str">
        <f>+IF($AD$64="","",CONCATENATE($B$64,"　",$C$64))</f>
        <v/>
      </c>
      <c r="BT339" s="83" t="str">
        <f>+IF($AD$64="","",CONCATENATE($D$64," ",$E$64))</f>
        <v/>
      </c>
      <c r="BU339" s="83" t="str">
        <f>+IF($AD$64="","",RIGHT($F$64,1))</f>
        <v/>
      </c>
      <c r="BV339" s="83" t="str">
        <f>+IF($AD$64="","",CONCATENATE($G$64,"/",$H$64,"/",$I$64))</f>
        <v/>
      </c>
      <c r="BW339" s="83" t="str">
        <f>+IF($AD$64="","",$AD$64)</f>
        <v/>
      </c>
      <c r="BX339" s="83" t="str">
        <f>+IF($AD$64="","",$AE$64)</f>
        <v/>
      </c>
      <c r="BY339" s="83" t="str">
        <f>+IF($AD$64="","",$AF$64)</f>
        <v/>
      </c>
      <c r="BZ339" t="s">
        <v>119</v>
      </c>
    </row>
    <row r="340" spans="69:78" x14ac:dyDescent="0.15">
      <c r="BQ340" s="83" t="str">
        <f>+IF(BS340="","",MAX(BQ$9:BQ339)+1)</f>
        <v/>
      </c>
      <c r="BR340" s="83">
        <f t="shared" si="23"/>
        <v>56</v>
      </c>
      <c r="BS340" s="83" t="str">
        <f>+IF($O$65="","",CONCATENATE($B$65,"　",$C$65))</f>
        <v/>
      </c>
      <c r="BT340" s="83" t="str">
        <f>+IF($O$65="","",CONCATENATE($D$65," ",$E$65))</f>
        <v/>
      </c>
      <c r="BU340" s="83" t="str">
        <f>+IF($O$65="","",RIGHT($F$65,1))</f>
        <v/>
      </c>
      <c r="BV340" s="83" t="str">
        <f>+IF($O$65="","",CONCATENATE($G$65,"/",$H$65,"/",$I$65))</f>
        <v/>
      </c>
      <c r="BW340" s="83" t="str">
        <f>+IF($O$65="","",$O$65)</f>
        <v/>
      </c>
      <c r="BX340" s="83" t="str">
        <f>+IF($O$65="","",$P$65)</f>
        <v/>
      </c>
      <c r="BY340" s="83" t="str">
        <f>+IF($O$65="","",$Q$65)</f>
        <v/>
      </c>
      <c r="BZ340" t="s">
        <v>119</v>
      </c>
    </row>
    <row r="341" spans="69:78" x14ac:dyDescent="0.15">
      <c r="BQ341" s="83" t="str">
        <f>+IF(BS341="","",MAX(BQ$9:BQ340)+1)</f>
        <v/>
      </c>
      <c r="BR341" s="83">
        <f t="shared" si="23"/>
        <v>56</v>
      </c>
      <c r="BS341" s="83" t="str">
        <f>+IF($R$65="","",CONCATENATE($B$65,"　",$C$65))</f>
        <v/>
      </c>
      <c r="BT341" s="83" t="str">
        <f>+IF($R$65="","",CONCATENATE($D$65," ",$E$65))</f>
        <v/>
      </c>
      <c r="BU341" s="83" t="str">
        <f>+IF($R$65="","",RIGHT($F$65,1))</f>
        <v/>
      </c>
      <c r="BV341" s="83" t="str">
        <f>+IF($R$65="","",CONCATENATE($G$65,"/",$H$65,"/",$I$65))</f>
        <v/>
      </c>
      <c r="BW341" s="83" t="str">
        <f>+IF($R$65="","",$R$65)</f>
        <v/>
      </c>
      <c r="BX341" s="83" t="str">
        <f>+IF($R$65="","",$S$65)</f>
        <v/>
      </c>
      <c r="BY341" s="83" t="str">
        <f>+IF($R$65="","",$T$65)</f>
        <v/>
      </c>
      <c r="BZ341" t="s">
        <v>119</v>
      </c>
    </row>
    <row r="342" spans="69:78" x14ac:dyDescent="0.15">
      <c r="BQ342" s="83" t="str">
        <f>+IF(BS342="","",MAX(BQ$9:BQ341)+1)</f>
        <v/>
      </c>
      <c r="BR342" s="83">
        <f t="shared" si="23"/>
        <v>56</v>
      </c>
      <c r="BS342" s="83" t="str">
        <f>+IF($U$65="","",CONCATENATE($B$65,"　",$C$65))</f>
        <v/>
      </c>
      <c r="BT342" s="83" t="str">
        <f>+IF($U$65="","",CONCATENATE($D$65," ",$E$65))</f>
        <v/>
      </c>
      <c r="BU342" s="83" t="str">
        <f>+IF($U$65="","",RIGHT($F$65,1))</f>
        <v/>
      </c>
      <c r="BV342" s="83" t="str">
        <f>+IF($U$65="","",CONCATENATE($G$65,"/",$H$65,"/",$I$65))</f>
        <v/>
      </c>
      <c r="BW342" s="83" t="str">
        <f>+IF($U$65="","",$U$65)</f>
        <v/>
      </c>
      <c r="BX342" s="83" t="str">
        <f>+IF($U$65="","",$V$65)</f>
        <v/>
      </c>
      <c r="BY342" s="83" t="str">
        <f>+IF($U$65="","",$W$65)</f>
        <v/>
      </c>
      <c r="BZ342" t="s">
        <v>119</v>
      </c>
    </row>
    <row r="343" spans="69:78" x14ac:dyDescent="0.15">
      <c r="BQ343" s="83" t="str">
        <f>+IF(BS343="","",MAX(BQ$9:BQ342)+1)</f>
        <v/>
      </c>
      <c r="BR343" s="83">
        <f t="shared" si="23"/>
        <v>56</v>
      </c>
      <c r="BS343" s="83" t="str">
        <f>+IF($X$65="","",CONCATENATE($B$65,"　",$C$65))</f>
        <v/>
      </c>
      <c r="BT343" s="83" t="str">
        <f>+IF($X$65="","",CONCATENATE($D$65," ",$E$65))</f>
        <v/>
      </c>
      <c r="BU343" s="83" t="str">
        <f>+IF($X$65="","",RIGHT($F$65,1))</f>
        <v/>
      </c>
      <c r="BV343" s="83" t="str">
        <f>+IF($X$65="","",CONCATENATE($G$65,"/",$H$65,"/",$I$65))</f>
        <v/>
      </c>
      <c r="BW343" s="83" t="str">
        <f>+IF($X$65="","",$X$65)</f>
        <v/>
      </c>
      <c r="BX343" s="83" t="str">
        <f>+IF($X$65="","",$Y$65)</f>
        <v/>
      </c>
      <c r="BY343" s="83" t="str">
        <f>+IF($X$65="","",$Z$65)</f>
        <v/>
      </c>
      <c r="BZ343" t="s">
        <v>119</v>
      </c>
    </row>
    <row r="344" spans="69:78" x14ac:dyDescent="0.15">
      <c r="BQ344" s="83" t="str">
        <f>+IF(BS344="","",MAX(BQ$9:BQ343)+1)</f>
        <v/>
      </c>
      <c r="BR344" s="83">
        <f t="shared" si="23"/>
        <v>56</v>
      </c>
      <c r="BS344" s="83" t="str">
        <f>+IF($AA$65="","",CONCATENATE($B$65,"　",$C$65))</f>
        <v/>
      </c>
      <c r="BT344" s="83" t="str">
        <f>+IF($AA$65="","",CONCATENATE($D$65," ",$E$65))</f>
        <v/>
      </c>
      <c r="BU344" s="83" t="str">
        <f>+IF($AA$65="","",RIGHT($F$65,1))</f>
        <v/>
      </c>
      <c r="BV344" s="83" t="str">
        <f>+IF($AA$65="","",CONCATENATE($G$65,"/",$H$65,"/",$I$65))</f>
        <v/>
      </c>
      <c r="BW344" s="83" t="str">
        <f>+IF($AA$65="","",$AA$65)</f>
        <v/>
      </c>
      <c r="BX344" s="83" t="str">
        <f>+IF($AA$65="","",$AB$65)</f>
        <v/>
      </c>
      <c r="BY344" s="83" t="str">
        <f>+IF($AA$65="","",$AC$65)</f>
        <v/>
      </c>
      <c r="BZ344" t="s">
        <v>119</v>
      </c>
    </row>
    <row r="345" spans="69:78" x14ac:dyDescent="0.15">
      <c r="BQ345" s="83" t="str">
        <f>+IF(BS345="","",MAX(BQ$9:BQ344)+1)</f>
        <v/>
      </c>
      <c r="BR345" s="83">
        <f t="shared" si="23"/>
        <v>56</v>
      </c>
      <c r="BS345" s="83" t="str">
        <f>+IF($AD$65="","",CONCATENATE($B$65,"　",$C$65))</f>
        <v/>
      </c>
      <c r="BT345" s="83" t="str">
        <f>+IF($AD$65="","",CONCATENATE($D$65," ",$E$65))</f>
        <v/>
      </c>
      <c r="BU345" s="83" t="str">
        <f>+IF($AD$65="","",RIGHT($F$65,1))</f>
        <v/>
      </c>
      <c r="BV345" s="83" t="str">
        <f>+IF($AD$65="","",CONCATENATE($G$65,"/",$H$65,"/",$I$65))</f>
        <v/>
      </c>
      <c r="BW345" s="83" t="str">
        <f>+IF($AD$65="","",$AD$65)</f>
        <v/>
      </c>
      <c r="BX345" s="83" t="str">
        <f>+IF($AD$65="","",$AE$65)</f>
        <v/>
      </c>
      <c r="BY345" s="83" t="str">
        <f>+IF($AD$65="","",$AF$65)</f>
        <v/>
      </c>
      <c r="BZ345" t="s">
        <v>119</v>
      </c>
    </row>
    <row r="346" spans="69:78" x14ac:dyDescent="0.15">
      <c r="BQ346" s="83" t="str">
        <f>+IF(BS346="","",MAX(BQ$9:BQ345)+1)</f>
        <v/>
      </c>
      <c r="BR346" s="83">
        <f t="shared" si="23"/>
        <v>57</v>
      </c>
      <c r="BS346" s="83" t="str">
        <f>+IF($O$66="","",CONCATENATE($B$66,"　",$C$66))</f>
        <v/>
      </c>
      <c r="BT346" s="83" t="str">
        <f>+IF($O$66="","",CONCATENATE($D$66," ",$E$66))</f>
        <v/>
      </c>
      <c r="BU346" s="83" t="str">
        <f>+IF($O$66="","",RIGHT($F$66,1))</f>
        <v/>
      </c>
      <c r="BV346" s="83" t="str">
        <f>+IF($O$66="","",CONCATENATE($G$66,"/",$H$66,"/",$I$66))</f>
        <v/>
      </c>
      <c r="BW346" s="83" t="str">
        <f>+IF($O$66="","",$O$66)</f>
        <v/>
      </c>
      <c r="BX346" s="83" t="str">
        <f>+IF($O$66="","",$P$66)</f>
        <v/>
      </c>
      <c r="BY346" s="83" t="str">
        <f>+IF($O$66="","",$Q$66)</f>
        <v/>
      </c>
      <c r="BZ346" t="s">
        <v>119</v>
      </c>
    </row>
    <row r="347" spans="69:78" x14ac:dyDescent="0.15">
      <c r="BQ347" s="83" t="str">
        <f>+IF(BS347="","",MAX(BQ$9:BQ346)+1)</f>
        <v/>
      </c>
      <c r="BR347" s="83">
        <f t="shared" si="23"/>
        <v>57</v>
      </c>
      <c r="BS347" s="83" t="str">
        <f>+IF($R$66="","",CONCATENATE($B$66,"　",$C$66))</f>
        <v/>
      </c>
      <c r="BT347" s="83" t="str">
        <f>+IF($R$66="","",CONCATENATE($D$66," ",$E$66))</f>
        <v/>
      </c>
      <c r="BU347" s="83" t="str">
        <f>+IF($R$66="","",RIGHT($F$66,1))</f>
        <v/>
      </c>
      <c r="BV347" s="83" t="str">
        <f>+IF($R$66="","",CONCATENATE($G$66,"/",$H$66,"/",$I$66))</f>
        <v/>
      </c>
      <c r="BW347" s="83" t="str">
        <f>+IF($R$66="","",$R$66)</f>
        <v/>
      </c>
      <c r="BX347" s="83" t="str">
        <f>+IF($R$66="","",$S$66)</f>
        <v/>
      </c>
      <c r="BY347" s="83" t="str">
        <f>+IF($R$66="","",$T$66)</f>
        <v/>
      </c>
      <c r="BZ347" t="s">
        <v>119</v>
      </c>
    </row>
    <row r="348" spans="69:78" x14ac:dyDescent="0.15">
      <c r="BQ348" s="83" t="str">
        <f>+IF(BS348="","",MAX(BQ$9:BQ347)+1)</f>
        <v/>
      </c>
      <c r="BR348" s="83">
        <f t="shared" si="23"/>
        <v>57</v>
      </c>
      <c r="BS348" s="83" t="str">
        <f>+IF($U$66="","",CONCATENATE($B$66,"　",$C$66))</f>
        <v/>
      </c>
      <c r="BT348" s="83" t="str">
        <f>+IF($U$66="","",CONCATENATE($D$66," ",$E$66))</f>
        <v/>
      </c>
      <c r="BU348" s="83" t="str">
        <f>+IF($U$66="","",RIGHT($F$66,1))</f>
        <v/>
      </c>
      <c r="BV348" s="83" t="str">
        <f>+IF($U$66="","",CONCATENATE($G$66,"/",$H$66,"/",$I$66))</f>
        <v/>
      </c>
      <c r="BW348" s="83" t="str">
        <f>+IF($U$66="","",$U$66)</f>
        <v/>
      </c>
      <c r="BX348" s="83" t="str">
        <f>+IF($U$66="","",$V$66)</f>
        <v/>
      </c>
      <c r="BY348" s="83" t="str">
        <f>+IF($U$66="","",$W$66)</f>
        <v/>
      </c>
      <c r="BZ348" t="s">
        <v>119</v>
      </c>
    </row>
    <row r="349" spans="69:78" x14ac:dyDescent="0.15">
      <c r="BQ349" s="83" t="str">
        <f>+IF(BS349="","",MAX(BQ$9:BQ348)+1)</f>
        <v/>
      </c>
      <c r="BR349" s="83">
        <f t="shared" si="23"/>
        <v>57</v>
      </c>
      <c r="BS349" s="83" t="str">
        <f>+IF($X$66="","",CONCATENATE($B$66,"　",$C$66))</f>
        <v/>
      </c>
      <c r="BT349" s="83" t="str">
        <f>+IF($X$66="","",CONCATENATE($D$66," ",$E$66))</f>
        <v/>
      </c>
      <c r="BU349" s="83" t="str">
        <f>+IF($X$66="","",RIGHT($F$66,1))</f>
        <v/>
      </c>
      <c r="BV349" s="83" t="str">
        <f>+IF($X$66="","",CONCATENATE($G$66,"/",$H$66,"/",$I$66))</f>
        <v/>
      </c>
      <c r="BW349" s="83" t="str">
        <f>+IF($X$66="","",$X$66)</f>
        <v/>
      </c>
      <c r="BX349" s="83" t="str">
        <f>+IF($X$66="","",$Y$66)</f>
        <v/>
      </c>
      <c r="BY349" s="83" t="str">
        <f>+IF($X$66="","",$Z$66)</f>
        <v/>
      </c>
      <c r="BZ349" t="s">
        <v>119</v>
      </c>
    </row>
    <row r="350" spans="69:78" x14ac:dyDescent="0.15">
      <c r="BQ350" s="83" t="str">
        <f>+IF(BS350="","",MAX(BQ$9:BQ349)+1)</f>
        <v/>
      </c>
      <c r="BR350" s="83">
        <f t="shared" si="23"/>
        <v>57</v>
      </c>
      <c r="BS350" s="83" t="str">
        <f>+IF($AA$66="","",CONCATENATE($B$66,"　",$C$66))</f>
        <v/>
      </c>
      <c r="BT350" s="83" t="str">
        <f>+IF($AA$66="","",CONCATENATE($D$66," ",$E$66))</f>
        <v/>
      </c>
      <c r="BU350" s="83" t="str">
        <f>+IF($AA$66="","",RIGHT($F$66,1))</f>
        <v/>
      </c>
      <c r="BV350" s="83" t="str">
        <f>+IF($AA$66="","",CONCATENATE($G$66,"/",$H$66,"/",$I$66))</f>
        <v/>
      </c>
      <c r="BW350" s="83" t="str">
        <f>+IF($AA$66="","",$AA$66)</f>
        <v/>
      </c>
      <c r="BX350" s="83" t="str">
        <f>+IF($AA$66="","",$AB$66)</f>
        <v/>
      </c>
      <c r="BY350" s="83" t="str">
        <f>+IF($AA$66="","",$AC$66)</f>
        <v/>
      </c>
      <c r="BZ350" t="s">
        <v>119</v>
      </c>
    </row>
    <row r="351" spans="69:78" x14ac:dyDescent="0.15">
      <c r="BQ351" s="83" t="str">
        <f>+IF(BS351="","",MAX(BQ$9:BQ350)+1)</f>
        <v/>
      </c>
      <c r="BR351" s="83">
        <f t="shared" si="23"/>
        <v>57</v>
      </c>
      <c r="BS351" s="83" t="str">
        <f>+IF($AD$66="","",CONCATENATE($B$66,"　",$C$66))</f>
        <v/>
      </c>
      <c r="BT351" s="83" t="str">
        <f>+IF($AD$66="","",CONCATENATE($D$66," ",$E$66))</f>
        <v/>
      </c>
      <c r="BU351" s="83" t="str">
        <f>+IF($AD$66="","",RIGHT($F$66,1))</f>
        <v/>
      </c>
      <c r="BV351" s="83" t="str">
        <f>+IF($AD$66="","",CONCATENATE($G$66,"/",$H$66,"/",$I$66))</f>
        <v/>
      </c>
      <c r="BW351" s="83" t="str">
        <f>+IF($AD$66="","",$AD$66)</f>
        <v/>
      </c>
      <c r="BX351" s="83" t="str">
        <f>+IF($AD$66="","",$AE$66)</f>
        <v/>
      </c>
      <c r="BY351" s="83" t="str">
        <f>+IF($AD$66="","",$AF$66)</f>
        <v/>
      </c>
      <c r="BZ351" t="s">
        <v>119</v>
      </c>
    </row>
    <row r="352" spans="69:78" x14ac:dyDescent="0.15">
      <c r="BQ352" s="83" t="str">
        <f>+IF(BS352="","",MAX(BQ$9:BQ351)+1)</f>
        <v/>
      </c>
      <c r="BR352" s="83">
        <f t="shared" si="23"/>
        <v>58</v>
      </c>
      <c r="BS352" s="83" t="str">
        <f>+IF($O$67="","",CONCATENATE($B$67,"　",$C$67))</f>
        <v/>
      </c>
      <c r="BT352" s="83" t="str">
        <f>+IF($O$67="","",CONCATENATE($D$67," ",$E$67))</f>
        <v/>
      </c>
      <c r="BU352" s="83" t="str">
        <f>+IF($O$67="","",RIGHT($F$67,1))</f>
        <v/>
      </c>
      <c r="BV352" s="83" t="str">
        <f>+IF($O$67="","",CONCATENATE($G$67,"/",$H$67,"/",$I$67))</f>
        <v/>
      </c>
      <c r="BW352" s="83" t="str">
        <f>+IF($O$67="","",$O$67)</f>
        <v/>
      </c>
      <c r="BX352" s="83" t="str">
        <f>+IF($O$67="","",$P$67)</f>
        <v/>
      </c>
      <c r="BY352" s="83" t="str">
        <f>+IF($O$67="","",$Q$67)</f>
        <v/>
      </c>
      <c r="BZ352" t="s">
        <v>119</v>
      </c>
    </row>
    <row r="353" spans="69:78" x14ac:dyDescent="0.15">
      <c r="BQ353" s="83" t="str">
        <f>+IF(BS353="","",MAX(BQ$9:BQ352)+1)</f>
        <v/>
      </c>
      <c r="BR353" s="83">
        <f t="shared" si="23"/>
        <v>58</v>
      </c>
      <c r="BS353" s="83" t="str">
        <f>+IF($R$67="","",CONCATENATE($B$67,"　",$C$67))</f>
        <v/>
      </c>
      <c r="BT353" s="83" t="str">
        <f>+IF($R$67="","",CONCATENATE($D$67," ",$E$67))</f>
        <v/>
      </c>
      <c r="BU353" s="83" t="str">
        <f>+IF($R$67="","",RIGHT($F$67,1))</f>
        <v/>
      </c>
      <c r="BV353" s="83" t="str">
        <f>+IF($R$67="","",CONCATENATE($G$67,"/",$H$67,"/",$I$67))</f>
        <v/>
      </c>
      <c r="BW353" s="83" t="str">
        <f>+IF($R$67="","",$R$67)</f>
        <v/>
      </c>
      <c r="BX353" s="83" t="str">
        <f>+IF($R$67="","",$S$67)</f>
        <v/>
      </c>
      <c r="BY353" s="83" t="str">
        <f>+IF($R$67="","",$T$67)</f>
        <v/>
      </c>
      <c r="BZ353" t="s">
        <v>119</v>
      </c>
    </row>
    <row r="354" spans="69:78" x14ac:dyDescent="0.15">
      <c r="BQ354" s="83" t="str">
        <f>+IF(BS354="","",MAX(BQ$9:BQ353)+1)</f>
        <v/>
      </c>
      <c r="BR354" s="83">
        <f t="shared" si="23"/>
        <v>58</v>
      </c>
      <c r="BS354" s="83" t="str">
        <f>+IF($U$67="","",CONCATENATE($B$67,"　",$C$67))</f>
        <v/>
      </c>
      <c r="BT354" s="83" t="str">
        <f>+IF($U$67="","",CONCATENATE($D$67," ",$E$67))</f>
        <v/>
      </c>
      <c r="BU354" s="83" t="str">
        <f>+IF($U$67="","",RIGHT($F$67,1))</f>
        <v/>
      </c>
      <c r="BV354" s="83" t="str">
        <f>+IF($U$67="","",CONCATENATE($G$67,"/",$H$67,"/",$I$67))</f>
        <v/>
      </c>
      <c r="BW354" s="83" t="str">
        <f>+IF($U$67="","",$U$67)</f>
        <v/>
      </c>
      <c r="BX354" s="83" t="str">
        <f>+IF($U$67="","",$V$67)</f>
        <v/>
      </c>
      <c r="BY354" s="83" t="str">
        <f>+IF($U$67="","",$W$67)</f>
        <v/>
      </c>
      <c r="BZ354" t="s">
        <v>119</v>
      </c>
    </row>
    <row r="355" spans="69:78" x14ac:dyDescent="0.15">
      <c r="BQ355" s="83" t="str">
        <f>+IF(BS355="","",MAX(BQ$9:BQ354)+1)</f>
        <v/>
      </c>
      <c r="BR355" s="83">
        <f t="shared" si="23"/>
        <v>58</v>
      </c>
      <c r="BS355" s="83" t="str">
        <f>+IF($X$67="","",CONCATENATE($B$67,"　",$C$67))</f>
        <v/>
      </c>
      <c r="BT355" s="83" t="str">
        <f>+IF($X$67="","",CONCATENATE($D$67," ",$E$67))</f>
        <v/>
      </c>
      <c r="BU355" s="83" t="str">
        <f>+IF($X$67="","",RIGHT($F$67,1))</f>
        <v/>
      </c>
      <c r="BV355" s="83" t="str">
        <f>+IF($X$67="","",CONCATENATE($G$67,"/",$H$67,"/",$I$67))</f>
        <v/>
      </c>
      <c r="BW355" s="83" t="str">
        <f>+IF($X$67="","",$X$67)</f>
        <v/>
      </c>
      <c r="BX355" s="83" t="str">
        <f>+IF($X$67="","",$Y$67)</f>
        <v/>
      </c>
      <c r="BY355" s="83" t="str">
        <f>+IF($X$67="","",$Z$67)</f>
        <v/>
      </c>
      <c r="BZ355" t="s">
        <v>119</v>
      </c>
    </row>
    <row r="356" spans="69:78" x14ac:dyDescent="0.15">
      <c r="BQ356" s="83" t="str">
        <f>+IF(BS356="","",MAX(BQ$9:BQ355)+1)</f>
        <v/>
      </c>
      <c r="BR356" s="83">
        <f t="shared" si="23"/>
        <v>58</v>
      </c>
      <c r="BS356" s="83" t="str">
        <f>+IF($AA$67="","",CONCATENATE($B$67,"　",$C$67))</f>
        <v/>
      </c>
      <c r="BT356" s="83" t="str">
        <f>+IF($AA$67="","",CONCATENATE($D$67," ",$E$67))</f>
        <v/>
      </c>
      <c r="BU356" s="83" t="str">
        <f>+IF($AA$67="","",RIGHT($F$67,1))</f>
        <v/>
      </c>
      <c r="BV356" s="83" t="str">
        <f>+IF($AA$67="","",CONCATENATE($G$67,"/",$H$67,"/",$I$67))</f>
        <v/>
      </c>
      <c r="BW356" s="83" t="str">
        <f>+IF($AA$67="","",$AA$67)</f>
        <v/>
      </c>
      <c r="BX356" s="83" t="str">
        <f>+IF($AA$67="","",$AB$67)</f>
        <v/>
      </c>
      <c r="BY356" s="83" t="str">
        <f>+IF($AA$67="","",$AC$67)</f>
        <v/>
      </c>
      <c r="BZ356" t="s">
        <v>119</v>
      </c>
    </row>
    <row r="357" spans="69:78" x14ac:dyDescent="0.15">
      <c r="BQ357" s="83" t="str">
        <f>+IF(BS357="","",MAX(BQ$9:BQ356)+1)</f>
        <v/>
      </c>
      <c r="BR357" s="83">
        <f t="shared" si="23"/>
        <v>58</v>
      </c>
      <c r="BS357" s="83" t="str">
        <f>+IF($AD$67="","",CONCATENATE($B$67,"　",$C$67))</f>
        <v/>
      </c>
      <c r="BT357" s="83" t="str">
        <f>+IF($AD$67="","",CONCATENATE($D$67," ",$E$67))</f>
        <v/>
      </c>
      <c r="BU357" s="83" t="str">
        <f>+IF($AD$67="","",RIGHT($F$67,1))</f>
        <v/>
      </c>
      <c r="BV357" s="83" t="str">
        <f>+IF($AD$67="","",CONCATENATE($G$67,"/",$H$67,"/",$I$67))</f>
        <v/>
      </c>
      <c r="BW357" s="83" t="str">
        <f>+IF($AD$67="","",$AD$67)</f>
        <v/>
      </c>
      <c r="BX357" s="83" t="str">
        <f>+IF($AD$67="","",$AE$67)</f>
        <v/>
      </c>
      <c r="BY357" s="83" t="str">
        <f>+IF($AD$67="","",$AF$67)</f>
        <v/>
      </c>
      <c r="BZ357" t="s">
        <v>119</v>
      </c>
    </row>
    <row r="358" spans="69:78" x14ac:dyDescent="0.15">
      <c r="BQ358" s="83" t="str">
        <f>+IF(BS358="","",MAX(BQ$9:BQ357)+1)</f>
        <v/>
      </c>
      <c r="BR358" s="83">
        <f t="shared" si="23"/>
        <v>59</v>
      </c>
      <c r="BS358" s="83" t="str">
        <f>+IF($O$68="","",CONCATENATE($B$68,"　",$C$68))</f>
        <v/>
      </c>
      <c r="BT358" s="83" t="str">
        <f>+IF($O$68="","",CONCATENATE($D$68," ",$E$68))</f>
        <v/>
      </c>
      <c r="BU358" s="83" t="str">
        <f>+IF($O$68="","",RIGHT($F$68,1))</f>
        <v/>
      </c>
      <c r="BV358" s="83" t="str">
        <f>+IF($O$68="","",CONCATENATE($G$68,"/",$H$68,"/",$I$68))</f>
        <v/>
      </c>
      <c r="BW358" s="83" t="str">
        <f>+IF($O$68="","",$O$68)</f>
        <v/>
      </c>
      <c r="BX358" s="83" t="str">
        <f>+IF($O$68="","",$P$68)</f>
        <v/>
      </c>
      <c r="BY358" s="83" t="str">
        <f>+IF($O$68="","",$Q$68)</f>
        <v/>
      </c>
      <c r="BZ358" t="s">
        <v>119</v>
      </c>
    </row>
    <row r="359" spans="69:78" x14ac:dyDescent="0.15">
      <c r="BQ359" s="83" t="str">
        <f>+IF(BS359="","",MAX(BQ$9:BQ358)+1)</f>
        <v/>
      </c>
      <c r="BR359" s="83">
        <f t="shared" si="23"/>
        <v>59</v>
      </c>
      <c r="BS359" s="83" t="str">
        <f>+IF($R$68="","",CONCATENATE($B$68,"　",$C$68))</f>
        <v/>
      </c>
      <c r="BT359" s="83" t="str">
        <f>+IF($R$68="","",CONCATENATE($D$68," ",$E$68))</f>
        <v/>
      </c>
      <c r="BU359" s="83" t="str">
        <f>+IF($R$68="","",RIGHT($F$68,1))</f>
        <v/>
      </c>
      <c r="BV359" s="83" t="str">
        <f>+IF($R$68="","",CONCATENATE($G$68,"/",$H$68,"/",$I$68))</f>
        <v/>
      </c>
      <c r="BW359" s="83" t="str">
        <f>+IF($R$68="","",$R$68)</f>
        <v/>
      </c>
      <c r="BX359" s="83" t="str">
        <f>+IF($R$68="","",$S$68)</f>
        <v/>
      </c>
      <c r="BY359" s="83" t="str">
        <f>+IF($R$68="","",$T$68)</f>
        <v/>
      </c>
      <c r="BZ359" t="s">
        <v>119</v>
      </c>
    </row>
    <row r="360" spans="69:78" x14ac:dyDescent="0.15">
      <c r="BQ360" s="83" t="str">
        <f>+IF(BS360="","",MAX(BQ$9:BQ359)+1)</f>
        <v/>
      </c>
      <c r="BR360" s="83">
        <f t="shared" si="23"/>
        <v>59</v>
      </c>
      <c r="BS360" s="83" t="str">
        <f>+IF($U$68="","",CONCATENATE($B$68,"　",$C$68))</f>
        <v/>
      </c>
      <c r="BT360" s="83" t="str">
        <f>+IF($U$68="","",CONCATENATE($D$68," ",$E$68))</f>
        <v/>
      </c>
      <c r="BU360" s="83" t="str">
        <f>+IF($U$68="","",RIGHT($F$68,1))</f>
        <v/>
      </c>
      <c r="BV360" s="83" t="str">
        <f>+IF($U$68="","",CONCATENATE($G$68,"/",$H$68,"/",$I$68))</f>
        <v/>
      </c>
      <c r="BW360" s="83" t="str">
        <f>+IF($U$68="","",$U$68)</f>
        <v/>
      </c>
      <c r="BX360" s="83" t="str">
        <f>+IF($U$68="","",$V$68)</f>
        <v/>
      </c>
      <c r="BY360" s="83" t="str">
        <f>+IF($U$68="","",$W$68)</f>
        <v/>
      </c>
      <c r="BZ360" t="s">
        <v>119</v>
      </c>
    </row>
    <row r="361" spans="69:78" x14ac:dyDescent="0.15">
      <c r="BQ361" s="83" t="str">
        <f>+IF(BS361="","",MAX(BQ$9:BQ360)+1)</f>
        <v/>
      </c>
      <c r="BR361" s="83">
        <f t="shared" si="23"/>
        <v>59</v>
      </c>
      <c r="BS361" s="83" t="str">
        <f>+IF($X$68="","",CONCATENATE($B$68,"　",$C$68))</f>
        <v/>
      </c>
      <c r="BT361" s="83" t="str">
        <f>+IF($X$68="","",CONCATENATE($D$68," ",$E$68))</f>
        <v/>
      </c>
      <c r="BU361" s="83" t="str">
        <f>+IF($X$68="","",RIGHT($F$68,1))</f>
        <v/>
      </c>
      <c r="BV361" s="83" t="str">
        <f>+IF($X$68="","",CONCATENATE($G$68,"/",$H$68,"/",$I$68))</f>
        <v/>
      </c>
      <c r="BW361" s="83" t="str">
        <f>+IF($X$68="","",$X$68)</f>
        <v/>
      </c>
      <c r="BX361" s="83" t="str">
        <f>+IF($X$68="","",$Y$68)</f>
        <v/>
      </c>
      <c r="BY361" s="83" t="str">
        <f>+IF($X$68="","",$Z$68)</f>
        <v/>
      </c>
      <c r="BZ361" t="s">
        <v>119</v>
      </c>
    </row>
    <row r="362" spans="69:78" x14ac:dyDescent="0.15">
      <c r="BQ362" s="83" t="str">
        <f>+IF(BS362="","",MAX(BQ$9:BQ361)+1)</f>
        <v/>
      </c>
      <c r="BR362" s="83">
        <f t="shared" si="23"/>
        <v>59</v>
      </c>
      <c r="BS362" s="83" t="str">
        <f>+IF($AA$68="","",CONCATENATE($B$68,"　",$C$68))</f>
        <v/>
      </c>
      <c r="BT362" s="83" t="str">
        <f>+IF($AA$68="","",CONCATENATE($D$68," ",$E$68))</f>
        <v/>
      </c>
      <c r="BU362" s="83" t="str">
        <f>+IF($AA$68="","",RIGHT($F$68,1))</f>
        <v/>
      </c>
      <c r="BV362" s="83" t="str">
        <f>+IF($AA$68="","",CONCATENATE($G$68,"/",$H$68,"/",$I$68))</f>
        <v/>
      </c>
      <c r="BW362" s="83" t="str">
        <f>+IF($AA$68="","",$AA$68)</f>
        <v/>
      </c>
      <c r="BX362" s="83" t="str">
        <f>+IF($AA$68="","",$AB$68)</f>
        <v/>
      </c>
      <c r="BY362" s="83" t="str">
        <f>+IF($AA$68="","",$AC$68)</f>
        <v/>
      </c>
      <c r="BZ362" t="s">
        <v>119</v>
      </c>
    </row>
    <row r="363" spans="69:78" x14ac:dyDescent="0.15">
      <c r="BQ363" s="83" t="str">
        <f>+IF(BS363="","",MAX(BQ$9:BQ362)+1)</f>
        <v/>
      </c>
      <c r="BR363" s="83">
        <f t="shared" si="23"/>
        <v>59</v>
      </c>
      <c r="BS363" s="83" t="str">
        <f>+IF($AD$68="","",CONCATENATE($B$68,"　",$C$68))</f>
        <v/>
      </c>
      <c r="BT363" s="83" t="str">
        <f>+IF($AD$68="","",CONCATENATE($D$68," ",$E$68))</f>
        <v/>
      </c>
      <c r="BU363" s="83" t="str">
        <f>+IF($AD$68="","",RIGHT($F$68,1))</f>
        <v/>
      </c>
      <c r="BV363" s="83" t="str">
        <f>+IF($AD$68="","",CONCATENATE($G$68,"/",$H$68,"/",$I$68))</f>
        <v/>
      </c>
      <c r="BW363" s="83" t="str">
        <f>+IF($AD$68="","",$AD$68)</f>
        <v/>
      </c>
      <c r="BX363" s="83" t="str">
        <f>+IF($AD$68="","",$AE$68)</f>
        <v/>
      </c>
      <c r="BY363" s="83" t="str">
        <f>+IF($AD$68="","",$AF$68)</f>
        <v/>
      </c>
      <c r="BZ363" t="s">
        <v>119</v>
      </c>
    </row>
    <row r="364" spans="69:78" x14ac:dyDescent="0.15">
      <c r="BQ364" s="83" t="str">
        <f>+IF(BS364="","",MAX(BQ$9:BQ363)+1)</f>
        <v/>
      </c>
      <c r="BR364" s="83">
        <f t="shared" si="23"/>
        <v>60</v>
      </c>
      <c r="BS364" s="83" t="str">
        <f>+IF($O$69="","",CONCATENATE($B$69,"　",$C$69))</f>
        <v/>
      </c>
      <c r="BT364" s="83" t="str">
        <f>+IF($O$69="","",CONCATENATE($D$69," ",$E$69))</f>
        <v/>
      </c>
      <c r="BU364" s="83" t="str">
        <f>+IF($O$69="","",RIGHT($F$69,1))</f>
        <v/>
      </c>
      <c r="BV364" s="83" t="str">
        <f>+IF($O$69="","",CONCATENATE($G$69,"/",$H$69,"/",$I$69))</f>
        <v/>
      </c>
      <c r="BW364" s="83" t="str">
        <f>+IF($O$69="","",$O$69)</f>
        <v/>
      </c>
      <c r="BX364" s="83" t="str">
        <f>+IF($O$69="","",$P$69)</f>
        <v/>
      </c>
      <c r="BY364" s="83" t="str">
        <f>+IF($O$69="","",$Q$69)</f>
        <v/>
      </c>
      <c r="BZ364" t="s">
        <v>119</v>
      </c>
    </row>
    <row r="365" spans="69:78" x14ac:dyDescent="0.15">
      <c r="BQ365" s="83" t="str">
        <f>+IF(BS365="","",MAX(BQ$9:BQ364)+1)</f>
        <v/>
      </c>
      <c r="BR365" s="83">
        <f t="shared" si="23"/>
        <v>60</v>
      </c>
      <c r="BS365" s="83" t="str">
        <f>+IF($R$69="","",CONCATENATE($B$69,"　",$C$69))</f>
        <v/>
      </c>
      <c r="BT365" s="83" t="str">
        <f>+IF($R$69="","",CONCATENATE($D$69," ",$E$69))</f>
        <v/>
      </c>
      <c r="BU365" s="83" t="str">
        <f>+IF($R$69="","",RIGHT($F$69,1))</f>
        <v/>
      </c>
      <c r="BV365" s="83" t="str">
        <f>+IF($R$69="","",CONCATENATE($G$69,"/",$H$69,"/",$I$69))</f>
        <v/>
      </c>
      <c r="BW365" s="83" t="str">
        <f>+IF($R$69="","",$R$69)</f>
        <v/>
      </c>
      <c r="BX365" s="83" t="str">
        <f>+IF($R$69="","",$S$69)</f>
        <v/>
      </c>
      <c r="BY365" s="83" t="str">
        <f>+IF($R$69="","",$T$69)</f>
        <v/>
      </c>
      <c r="BZ365" t="s">
        <v>119</v>
      </c>
    </row>
    <row r="366" spans="69:78" x14ac:dyDescent="0.15">
      <c r="BQ366" s="83" t="str">
        <f>+IF(BS366="","",MAX(BQ$9:BQ365)+1)</f>
        <v/>
      </c>
      <c r="BR366" s="83">
        <f t="shared" si="23"/>
        <v>60</v>
      </c>
      <c r="BS366" s="83" t="str">
        <f>+IF($U$69="","",CONCATENATE($B$69,"　",$C$69))</f>
        <v/>
      </c>
      <c r="BT366" s="83" t="str">
        <f>+IF($U$69="","",CONCATENATE($D$69," ",$E$69))</f>
        <v/>
      </c>
      <c r="BU366" s="83" t="str">
        <f>+IF($U$69="","",RIGHT($F$69,1))</f>
        <v/>
      </c>
      <c r="BV366" s="83" t="str">
        <f>+IF($U$69="","",CONCATENATE($G$69,"/",$H$69,"/",$I$69))</f>
        <v/>
      </c>
      <c r="BW366" s="83" t="str">
        <f>+IF($U$69="","",$U$69)</f>
        <v/>
      </c>
      <c r="BX366" s="83" t="str">
        <f>+IF($U$69="","",$V$69)</f>
        <v/>
      </c>
      <c r="BY366" s="83" t="str">
        <f>+IF($U$69="","",$W$69)</f>
        <v/>
      </c>
      <c r="BZ366" t="s">
        <v>119</v>
      </c>
    </row>
    <row r="367" spans="69:78" x14ac:dyDescent="0.15">
      <c r="BQ367" s="83" t="str">
        <f>+IF(BS367="","",MAX(BQ$9:BQ366)+1)</f>
        <v/>
      </c>
      <c r="BR367" s="83">
        <f t="shared" si="23"/>
        <v>60</v>
      </c>
      <c r="BS367" s="83" t="str">
        <f>+IF($X$69="","",CONCATENATE($B$69,"　",$C$69))</f>
        <v/>
      </c>
      <c r="BT367" s="83" t="str">
        <f>+IF($X$69="","",CONCATENATE($D$69," ",$E$69))</f>
        <v/>
      </c>
      <c r="BU367" s="83" t="str">
        <f>+IF($X$69="","",RIGHT($F$69,1))</f>
        <v/>
      </c>
      <c r="BV367" s="83" t="str">
        <f>+IF($X$69="","",CONCATENATE($G$69,"/",$H$69,"/",$I$69))</f>
        <v/>
      </c>
      <c r="BW367" s="83" t="str">
        <f>+IF($X$69="","",$X$69)</f>
        <v/>
      </c>
      <c r="BX367" s="83" t="str">
        <f>+IF($X$69="","",$Y$69)</f>
        <v/>
      </c>
      <c r="BY367" s="83" t="str">
        <f>+IF($X$69="","",$Z$69)</f>
        <v/>
      </c>
      <c r="BZ367" t="s">
        <v>119</v>
      </c>
    </row>
    <row r="368" spans="69:78" x14ac:dyDescent="0.15">
      <c r="BQ368" s="83" t="str">
        <f>+IF(BS368="","",MAX(BQ$9:BQ367)+1)</f>
        <v/>
      </c>
      <c r="BR368" s="83">
        <f t="shared" si="23"/>
        <v>60</v>
      </c>
      <c r="BS368" s="83" t="str">
        <f>+IF($AA$69="","",CONCATENATE($B$69,"　",$C$69))</f>
        <v/>
      </c>
      <c r="BT368" s="83" t="str">
        <f>+IF($AA$69="","",CONCATENATE($D$69," ",$E$69))</f>
        <v/>
      </c>
      <c r="BU368" s="83" t="str">
        <f>+IF($AA$69="","",RIGHT($F$69,1))</f>
        <v/>
      </c>
      <c r="BV368" s="83" t="str">
        <f>+IF($AA$69="","",CONCATENATE($G$69,"/",$H$69,"/",$I$69))</f>
        <v/>
      </c>
      <c r="BW368" s="83" t="str">
        <f>+IF($AA$69="","",$AA$69)</f>
        <v/>
      </c>
      <c r="BX368" s="83" t="str">
        <f>+IF($AA$69="","",$AB$69)</f>
        <v/>
      </c>
      <c r="BY368" s="83" t="str">
        <f>+IF($AA$69="","",$AC$69)</f>
        <v/>
      </c>
      <c r="BZ368" t="s">
        <v>119</v>
      </c>
    </row>
    <row r="369" spans="69:78" x14ac:dyDescent="0.15">
      <c r="BQ369" s="83" t="str">
        <f>+IF(BS369="","",MAX(BQ$9:BQ368)+1)</f>
        <v/>
      </c>
      <c r="BR369" s="83">
        <f t="shared" si="23"/>
        <v>60</v>
      </c>
      <c r="BS369" s="83" t="str">
        <f>+IF($AD$69="","",CONCATENATE($B$69,"　",$C$69))</f>
        <v/>
      </c>
      <c r="BT369" s="83" t="str">
        <f>+IF($AD$69="","",CONCATENATE($D$69," ",$E$69))</f>
        <v/>
      </c>
      <c r="BU369" s="83" t="str">
        <f>+IF($AD$69="","",RIGHT($F$69,1))</f>
        <v/>
      </c>
      <c r="BV369" s="83" t="str">
        <f>+IF($AD$69="","",CONCATENATE($G$69,"/",$H$69,"/",$I$69))</f>
        <v/>
      </c>
      <c r="BW369" s="83" t="str">
        <f>+IF($AD$69="","",$AD$69)</f>
        <v/>
      </c>
      <c r="BX369" s="83" t="str">
        <f>+IF($AD$69="","",$AE$69)</f>
        <v/>
      </c>
      <c r="BY369" s="83" t="str">
        <f>+IF($AD$69="","",$AF$69)</f>
        <v/>
      </c>
      <c r="BZ369" t="s">
        <v>119</v>
      </c>
    </row>
    <row r="370" spans="69:78" x14ac:dyDescent="0.15">
      <c r="BQ370" s="83" t="str">
        <f>+IF(BS370="","",MAX(BQ$9:BQ369)+1)</f>
        <v/>
      </c>
      <c r="BR370" s="83">
        <f t="shared" si="23"/>
        <v>61</v>
      </c>
      <c r="BS370" s="83" t="str">
        <f>+IF($O$70="","",CONCATENATE($B$70,"　",$C$70))</f>
        <v/>
      </c>
      <c r="BT370" s="83" t="str">
        <f>+IF($O$70="","",CONCATENATE($D$70," ",$E$70))</f>
        <v/>
      </c>
      <c r="BU370" s="83" t="str">
        <f>+IF($O$70="","",RIGHT($F$70,1))</f>
        <v/>
      </c>
      <c r="BV370" s="83" t="str">
        <f>+IF($O$70="","",CONCATENATE($G$70,"/",$H$70,"/",$I$70))</f>
        <v/>
      </c>
      <c r="BW370" s="83" t="str">
        <f>+IF($O$70="","",$O$70)</f>
        <v/>
      </c>
      <c r="BX370" s="83" t="str">
        <f>+IF($O$70="","",$P$70)</f>
        <v/>
      </c>
      <c r="BY370" s="83" t="str">
        <f>+IF($O$70="","",$Q$70)</f>
        <v/>
      </c>
      <c r="BZ370" t="s">
        <v>119</v>
      </c>
    </row>
    <row r="371" spans="69:78" x14ac:dyDescent="0.15">
      <c r="BQ371" s="83" t="str">
        <f>+IF(BS371="","",MAX(BQ$9:BQ370)+1)</f>
        <v/>
      </c>
      <c r="BR371" s="83">
        <f t="shared" si="23"/>
        <v>61</v>
      </c>
      <c r="BS371" s="83" t="str">
        <f>+IF($R$70="","",CONCATENATE($B$70,"　",$C$70))</f>
        <v/>
      </c>
      <c r="BT371" s="83" t="str">
        <f>+IF($R$70="","",CONCATENATE($D$70," ",$E$70))</f>
        <v/>
      </c>
      <c r="BU371" s="83" t="str">
        <f>+IF($R$70="","",RIGHT($F$70,1))</f>
        <v/>
      </c>
      <c r="BV371" s="83" t="str">
        <f>+IF($R$70="","",CONCATENATE($G$70,"/",$H$70,"/",$I$70))</f>
        <v/>
      </c>
      <c r="BW371" s="83" t="str">
        <f>+IF($R$70="","",$R$70)</f>
        <v/>
      </c>
      <c r="BX371" s="83" t="str">
        <f>+IF($R$70="","",$S$70)</f>
        <v/>
      </c>
      <c r="BY371" s="83" t="str">
        <f>+IF($R$70="","",$T$70)</f>
        <v/>
      </c>
      <c r="BZ371" t="s">
        <v>119</v>
      </c>
    </row>
    <row r="372" spans="69:78" x14ac:dyDescent="0.15">
      <c r="BQ372" s="83" t="str">
        <f>+IF(BS372="","",MAX(BQ$9:BQ371)+1)</f>
        <v/>
      </c>
      <c r="BR372" s="83">
        <f t="shared" si="23"/>
        <v>61</v>
      </c>
      <c r="BS372" s="83" t="str">
        <f>+IF($U$70="","",CONCATENATE($B$70,"　",$C$70))</f>
        <v/>
      </c>
      <c r="BT372" s="83" t="str">
        <f>+IF($U$70="","",CONCATENATE($D$70," ",$E$70))</f>
        <v/>
      </c>
      <c r="BU372" s="83" t="str">
        <f>+IF($U$70="","",RIGHT($F$70,1))</f>
        <v/>
      </c>
      <c r="BV372" s="83" t="str">
        <f>+IF($U$70="","",CONCATENATE($G$70,"/",$H$70,"/",$I$70))</f>
        <v/>
      </c>
      <c r="BW372" s="83" t="str">
        <f>+IF($U$70="","",$U$70)</f>
        <v/>
      </c>
      <c r="BX372" s="83" t="str">
        <f>+IF($U$70="","",$V$70)</f>
        <v/>
      </c>
      <c r="BY372" s="83" t="str">
        <f>+IF($U$70="","",$W$70)</f>
        <v/>
      </c>
      <c r="BZ372" t="s">
        <v>119</v>
      </c>
    </row>
    <row r="373" spans="69:78" x14ac:dyDescent="0.15">
      <c r="BQ373" s="83" t="str">
        <f>+IF(BS373="","",MAX(BQ$9:BQ372)+1)</f>
        <v/>
      </c>
      <c r="BR373" s="83">
        <f t="shared" si="23"/>
        <v>61</v>
      </c>
      <c r="BS373" s="83" t="str">
        <f>+IF($X$70="","",CONCATENATE($B$70,"　",$C$70))</f>
        <v/>
      </c>
      <c r="BT373" s="83" t="str">
        <f>+IF($X$70="","",CONCATENATE($D$70," ",$E$70))</f>
        <v/>
      </c>
      <c r="BU373" s="83" t="str">
        <f>+IF($X$70="","",RIGHT($F$70,1))</f>
        <v/>
      </c>
      <c r="BV373" s="83" t="str">
        <f>+IF($X$70="","",CONCATENATE($G$70,"/",$H$70,"/",$I$70))</f>
        <v/>
      </c>
      <c r="BW373" s="83" t="str">
        <f>+IF($X$70="","",$X$70)</f>
        <v/>
      </c>
      <c r="BX373" s="83" t="str">
        <f>+IF($X$70="","",$Y$70)</f>
        <v/>
      </c>
      <c r="BY373" s="83" t="str">
        <f>+IF($X$70="","",$Z$70)</f>
        <v/>
      </c>
      <c r="BZ373" t="s">
        <v>119</v>
      </c>
    </row>
    <row r="374" spans="69:78" x14ac:dyDescent="0.15">
      <c r="BQ374" s="83" t="str">
        <f>+IF(BS374="","",MAX(BQ$9:BQ373)+1)</f>
        <v/>
      </c>
      <c r="BR374" s="83">
        <f t="shared" si="23"/>
        <v>61</v>
      </c>
      <c r="BS374" s="83" t="str">
        <f>+IF($AA$70="","",CONCATENATE($B$70,"　",$C$70))</f>
        <v/>
      </c>
      <c r="BT374" s="83" t="str">
        <f>+IF($AA$70="","",CONCATENATE($D$70," ",$E$70))</f>
        <v/>
      </c>
      <c r="BU374" s="83" t="str">
        <f>+IF($AA$70="","",RIGHT($F$70,1))</f>
        <v/>
      </c>
      <c r="BV374" s="83" t="str">
        <f>+IF($AA$70="","",CONCATENATE($G$70,"/",$H$70,"/",$I$70))</f>
        <v/>
      </c>
      <c r="BW374" s="83" t="str">
        <f>+IF($AA$70="","",$AA$70)</f>
        <v/>
      </c>
      <c r="BX374" s="83" t="str">
        <f>+IF($AA$70="","",$AB$70)</f>
        <v/>
      </c>
      <c r="BY374" s="83" t="str">
        <f>+IF($AA$70="","",$AC$70)</f>
        <v/>
      </c>
      <c r="BZ374" t="s">
        <v>119</v>
      </c>
    </row>
    <row r="375" spans="69:78" x14ac:dyDescent="0.15">
      <c r="BQ375" s="83" t="str">
        <f>+IF(BS375="","",MAX(BQ$9:BQ374)+1)</f>
        <v/>
      </c>
      <c r="BR375" s="83">
        <f t="shared" si="23"/>
        <v>61</v>
      </c>
      <c r="BS375" s="83" t="str">
        <f>+IF($AD$70="","",CONCATENATE($B$70,"　",$C$70))</f>
        <v/>
      </c>
      <c r="BT375" s="83" t="str">
        <f>+IF($AD$70="","",CONCATENATE($D$70," ",$E$70))</f>
        <v/>
      </c>
      <c r="BU375" s="83" t="str">
        <f>+IF($AD$70="","",RIGHT($F$70,1))</f>
        <v/>
      </c>
      <c r="BV375" s="83" t="str">
        <f>+IF($AD$70="","",CONCATENATE($G$70,"/",$H$70,"/",$I$70))</f>
        <v/>
      </c>
      <c r="BW375" s="83" t="str">
        <f>+IF($AD$70="","",$AD$70)</f>
        <v/>
      </c>
      <c r="BX375" s="83" t="str">
        <f>+IF($AD$70="","",$AE$70)</f>
        <v/>
      </c>
      <c r="BY375" s="83" t="str">
        <f>+IF($AD$70="","",$AF$70)</f>
        <v/>
      </c>
      <c r="BZ375" t="s">
        <v>119</v>
      </c>
    </row>
    <row r="376" spans="69:78" x14ac:dyDescent="0.15">
      <c r="BQ376" s="83" t="str">
        <f>+IF(BS376="","",MAX(BQ$9:BQ375)+1)</f>
        <v/>
      </c>
      <c r="BR376" s="83">
        <f t="shared" si="23"/>
        <v>62</v>
      </c>
      <c r="BS376" s="83" t="str">
        <f>+IF($O$71="","",CONCATENATE($B$71,"　",$C$71))</f>
        <v/>
      </c>
      <c r="BT376" s="83" t="str">
        <f>+IF($O$71="","",CONCATENATE($D$71," ",$E$71))</f>
        <v/>
      </c>
      <c r="BU376" s="83" t="str">
        <f>+IF($O$71="","",RIGHT($F$71,1))</f>
        <v/>
      </c>
      <c r="BV376" s="83" t="str">
        <f>+IF($O$71="","",CONCATENATE($G$71,"/",$H$71,"/",$I$71))</f>
        <v/>
      </c>
      <c r="BW376" s="83" t="str">
        <f>+IF($O$71="","",$O$71)</f>
        <v/>
      </c>
      <c r="BX376" s="83" t="str">
        <f>+IF($O$71="","",$P$71)</f>
        <v/>
      </c>
      <c r="BY376" s="83" t="str">
        <f>+IF($O$71="","",$Q$71)</f>
        <v/>
      </c>
      <c r="BZ376" t="s">
        <v>119</v>
      </c>
    </row>
    <row r="377" spans="69:78" x14ac:dyDescent="0.15">
      <c r="BQ377" s="83" t="str">
        <f>+IF(BS377="","",MAX(BQ$9:BQ376)+1)</f>
        <v/>
      </c>
      <c r="BR377" s="83">
        <f t="shared" si="23"/>
        <v>62</v>
      </c>
      <c r="BS377" s="83" t="str">
        <f>+IF($R$71="","",CONCATENATE($B$71,"　",$C$71))</f>
        <v/>
      </c>
      <c r="BT377" s="83" t="str">
        <f>+IF($R$71="","",CONCATENATE($D$71," ",$E$71))</f>
        <v/>
      </c>
      <c r="BU377" s="83" t="str">
        <f>+IF($R$71="","",RIGHT($F$71,1))</f>
        <v/>
      </c>
      <c r="BV377" s="83" t="str">
        <f>+IF($R$71="","",CONCATENATE($G$71,"/",$H$71,"/",$I$71))</f>
        <v/>
      </c>
      <c r="BW377" s="83" t="str">
        <f>+IF($R$71="","",$R$71)</f>
        <v/>
      </c>
      <c r="BX377" s="83" t="str">
        <f>+IF($R$71="","",$S$71)</f>
        <v/>
      </c>
      <c r="BY377" s="83" t="str">
        <f>+IF($R$71="","",$T$71)</f>
        <v/>
      </c>
      <c r="BZ377" t="s">
        <v>119</v>
      </c>
    </row>
    <row r="378" spans="69:78" x14ac:dyDescent="0.15">
      <c r="BQ378" s="83" t="str">
        <f>+IF(BS378="","",MAX(BQ$9:BQ377)+1)</f>
        <v/>
      </c>
      <c r="BR378" s="83">
        <f t="shared" si="23"/>
        <v>62</v>
      </c>
      <c r="BS378" s="83" t="str">
        <f>+IF($U$71="","",CONCATENATE($B$71,"　",$C$71))</f>
        <v/>
      </c>
      <c r="BT378" s="83" t="str">
        <f>+IF($U$71="","",CONCATENATE($D$71," ",$E$71))</f>
        <v/>
      </c>
      <c r="BU378" s="83" t="str">
        <f>+IF($U$71="","",RIGHT($F$71,1))</f>
        <v/>
      </c>
      <c r="BV378" s="83" t="str">
        <f>+IF($U$71="","",CONCATENATE($G$71,"/",$H$71,"/",$I$71))</f>
        <v/>
      </c>
      <c r="BW378" s="83" t="str">
        <f>+IF($U$71="","",$U$71)</f>
        <v/>
      </c>
      <c r="BX378" s="83" t="str">
        <f>+IF($U$71="","",$V$71)</f>
        <v/>
      </c>
      <c r="BY378" s="83" t="str">
        <f>+IF($U$71="","",$W$71)</f>
        <v/>
      </c>
      <c r="BZ378" t="s">
        <v>119</v>
      </c>
    </row>
    <row r="379" spans="69:78" x14ac:dyDescent="0.15">
      <c r="BQ379" s="83" t="str">
        <f>+IF(BS379="","",MAX(BQ$9:BQ378)+1)</f>
        <v/>
      </c>
      <c r="BR379" s="83">
        <f t="shared" si="23"/>
        <v>62</v>
      </c>
      <c r="BS379" s="83" t="str">
        <f>+IF($X$71="","",CONCATENATE($B$71,"　",$C$71))</f>
        <v/>
      </c>
      <c r="BT379" s="83" t="str">
        <f>+IF($X$71="","",CONCATENATE($D$71," ",$E$71))</f>
        <v/>
      </c>
      <c r="BU379" s="83" t="str">
        <f>+IF($X$71="","",RIGHT($F$71,1))</f>
        <v/>
      </c>
      <c r="BV379" s="83" t="str">
        <f>+IF($X$71="","",CONCATENATE($G$71,"/",$H$71,"/",$I$71))</f>
        <v/>
      </c>
      <c r="BW379" s="83" t="str">
        <f>+IF($X$71="","",$X$71)</f>
        <v/>
      </c>
      <c r="BX379" s="83" t="str">
        <f>+IF($X$71="","",$Y$71)</f>
        <v/>
      </c>
      <c r="BY379" s="83" t="str">
        <f>+IF($X$71="","",$Z$71)</f>
        <v/>
      </c>
      <c r="BZ379" t="s">
        <v>119</v>
      </c>
    </row>
    <row r="380" spans="69:78" x14ac:dyDescent="0.15">
      <c r="BQ380" s="83" t="str">
        <f>+IF(BS380="","",MAX(BQ$9:BQ379)+1)</f>
        <v/>
      </c>
      <c r="BR380" s="83">
        <f t="shared" si="23"/>
        <v>62</v>
      </c>
      <c r="BS380" s="83" t="str">
        <f>+IF($AA$71="","",CONCATENATE($B$71,"　",$C$71))</f>
        <v/>
      </c>
      <c r="BT380" s="83" t="str">
        <f>+IF($AA$71="","",CONCATENATE($D$71," ",$E$71))</f>
        <v/>
      </c>
      <c r="BU380" s="83" t="str">
        <f>+IF($AA$71="","",RIGHT($F$71,1))</f>
        <v/>
      </c>
      <c r="BV380" s="83" t="str">
        <f>+IF($AA$71="","",CONCATENATE($G$71,"/",$H$71,"/",$I$71))</f>
        <v/>
      </c>
      <c r="BW380" s="83" t="str">
        <f>+IF($AA$71="","",$AA$71)</f>
        <v/>
      </c>
      <c r="BX380" s="83" t="str">
        <f>+IF($AA$71="","",$AB$71)</f>
        <v/>
      </c>
      <c r="BY380" s="83" t="str">
        <f>+IF($AA$71="","",$AC$71)</f>
        <v/>
      </c>
      <c r="BZ380" t="s">
        <v>119</v>
      </c>
    </row>
    <row r="381" spans="69:78" x14ac:dyDescent="0.15">
      <c r="BQ381" s="83" t="str">
        <f>+IF(BS381="","",MAX(BQ$9:BQ380)+1)</f>
        <v/>
      </c>
      <c r="BR381" s="83">
        <f t="shared" si="23"/>
        <v>62</v>
      </c>
      <c r="BS381" s="83" t="str">
        <f>+IF($AD$71="","",CONCATENATE($B$71,"　",$C$71))</f>
        <v/>
      </c>
      <c r="BT381" s="83" t="str">
        <f>+IF($AD$71="","",CONCATENATE($D$71," ",$E$71))</f>
        <v/>
      </c>
      <c r="BU381" s="83" t="str">
        <f>+IF($AD$71="","",RIGHT($F$71,1))</f>
        <v/>
      </c>
      <c r="BV381" s="83" t="str">
        <f>+IF($AD$71="","",CONCATENATE($G$71,"/",$H$71,"/",$I$71))</f>
        <v/>
      </c>
      <c r="BW381" s="83" t="str">
        <f>+IF($AD$71="","",$AD$71)</f>
        <v/>
      </c>
      <c r="BX381" s="83" t="str">
        <f>+IF($AD$71="","",$AE$71)</f>
        <v/>
      </c>
      <c r="BY381" s="83" t="str">
        <f>+IF($AD$71="","",$AF$71)</f>
        <v/>
      </c>
      <c r="BZ381" t="s">
        <v>119</v>
      </c>
    </row>
    <row r="382" spans="69:78" x14ac:dyDescent="0.15">
      <c r="BQ382" s="83" t="str">
        <f>+IF(BS382="","",MAX(BQ$9:BQ381)+1)</f>
        <v/>
      </c>
      <c r="BR382" s="83">
        <f t="shared" si="23"/>
        <v>63</v>
      </c>
      <c r="BS382" s="83" t="str">
        <f>+IF($O$72="","",CONCATENATE($B$72,"　",$C$72))</f>
        <v/>
      </c>
      <c r="BT382" s="83" t="str">
        <f>+IF($O$72="","",CONCATENATE($D$72," ",$E$72))</f>
        <v/>
      </c>
      <c r="BU382" s="83" t="str">
        <f>+IF($O$72="","",RIGHT($F$72,1))</f>
        <v/>
      </c>
      <c r="BV382" s="83" t="str">
        <f>+IF($O$72="","",CONCATENATE($G$72,"/",$H$72,"/",$I$72))</f>
        <v/>
      </c>
      <c r="BW382" s="83" t="str">
        <f>+IF($O$72="","",$O$72)</f>
        <v/>
      </c>
      <c r="BX382" s="83" t="str">
        <f>+IF($O$72="","",$P$72)</f>
        <v/>
      </c>
      <c r="BY382" s="83" t="str">
        <f>+IF($O$72="","",$Q$72)</f>
        <v/>
      </c>
      <c r="BZ382" t="s">
        <v>119</v>
      </c>
    </row>
    <row r="383" spans="69:78" x14ac:dyDescent="0.15">
      <c r="BQ383" s="83" t="str">
        <f>+IF(BS383="","",MAX(BQ$9:BQ382)+1)</f>
        <v/>
      </c>
      <c r="BR383" s="83">
        <f t="shared" si="23"/>
        <v>63</v>
      </c>
      <c r="BS383" s="83" t="str">
        <f>+IF($R$72="","",CONCATENATE($B$72,"　",$C$72))</f>
        <v/>
      </c>
      <c r="BT383" s="83" t="str">
        <f>+IF($R$72="","",CONCATENATE($D$72," ",$E$72))</f>
        <v/>
      </c>
      <c r="BU383" s="83" t="str">
        <f>+IF($R$72="","",RIGHT($F$72,1))</f>
        <v/>
      </c>
      <c r="BV383" s="83" t="str">
        <f>+IF($R$72="","",CONCATENATE($G$72,"/",$H$72,"/",$I$72))</f>
        <v/>
      </c>
      <c r="BW383" s="83" t="str">
        <f>+IF($R$72="","",$R$72)</f>
        <v/>
      </c>
      <c r="BX383" s="83" t="str">
        <f>+IF($R$72="","",$S$72)</f>
        <v/>
      </c>
      <c r="BY383" s="83" t="str">
        <f>+IF($R$72="","",$T$72)</f>
        <v/>
      </c>
      <c r="BZ383" t="s">
        <v>119</v>
      </c>
    </row>
    <row r="384" spans="69:78" x14ac:dyDescent="0.15">
      <c r="BQ384" s="83" t="str">
        <f>+IF(BS384="","",MAX(BQ$9:BQ383)+1)</f>
        <v/>
      </c>
      <c r="BR384" s="83">
        <f t="shared" si="23"/>
        <v>63</v>
      </c>
      <c r="BS384" s="83" t="str">
        <f>+IF($U$72="","",CONCATENATE($B$72,"　",$C$72))</f>
        <v/>
      </c>
      <c r="BT384" s="83" t="str">
        <f>+IF($U$72="","",CONCATENATE($D$72," ",$E$72))</f>
        <v/>
      </c>
      <c r="BU384" s="83" t="str">
        <f>+IF($U$72="","",RIGHT($F$72,1))</f>
        <v/>
      </c>
      <c r="BV384" s="83" t="str">
        <f>+IF($U$72="","",CONCATENATE($G$72,"/",$H$72,"/",$I$72))</f>
        <v/>
      </c>
      <c r="BW384" s="83" t="str">
        <f>+IF($U$72="","",$U$72)</f>
        <v/>
      </c>
      <c r="BX384" s="83" t="str">
        <f>+IF($U$72="","",$V$72)</f>
        <v/>
      </c>
      <c r="BY384" s="83" t="str">
        <f>+IF($U$72="","",$W$72)</f>
        <v/>
      </c>
      <c r="BZ384" t="s">
        <v>119</v>
      </c>
    </row>
    <row r="385" spans="69:78" x14ac:dyDescent="0.15">
      <c r="BQ385" s="83" t="str">
        <f>+IF(BS385="","",MAX(BQ$9:BQ384)+1)</f>
        <v/>
      </c>
      <c r="BR385" s="83">
        <f t="shared" si="23"/>
        <v>63</v>
      </c>
      <c r="BS385" s="83" t="str">
        <f>+IF($X$72="","",CONCATENATE($B$72,"　",$C$72))</f>
        <v/>
      </c>
      <c r="BT385" s="83" t="str">
        <f>+IF($X$72="","",CONCATENATE($D$72," ",$E$72))</f>
        <v/>
      </c>
      <c r="BU385" s="83" t="str">
        <f>+IF($X$72="","",RIGHT($F$72,1))</f>
        <v/>
      </c>
      <c r="BV385" s="83" t="str">
        <f>+IF($X$72="","",CONCATENATE($G$72,"/",$H$72,"/",$I$72))</f>
        <v/>
      </c>
      <c r="BW385" s="83" t="str">
        <f>+IF($X$72="","",$X$72)</f>
        <v/>
      </c>
      <c r="BX385" s="83" t="str">
        <f>+IF($X$72="","",$Y$72)</f>
        <v/>
      </c>
      <c r="BY385" s="83" t="str">
        <f>+IF($X$72="","",$Z$72)</f>
        <v/>
      </c>
      <c r="BZ385" t="s">
        <v>119</v>
      </c>
    </row>
    <row r="386" spans="69:78" x14ac:dyDescent="0.15">
      <c r="BQ386" s="83" t="str">
        <f>+IF(BS386="","",MAX(BQ$9:BQ385)+1)</f>
        <v/>
      </c>
      <c r="BR386" s="83">
        <f t="shared" si="23"/>
        <v>63</v>
      </c>
      <c r="BS386" s="83" t="str">
        <f>+IF($AA$72="","",CONCATENATE($B$72,"　",$C$72))</f>
        <v/>
      </c>
      <c r="BT386" s="83" t="str">
        <f>+IF($AA$72="","",CONCATENATE($D$72," ",$E$72))</f>
        <v/>
      </c>
      <c r="BU386" s="83" t="str">
        <f>+IF($AA$72="","",RIGHT($F$72,1))</f>
        <v/>
      </c>
      <c r="BV386" s="83" t="str">
        <f>+IF($AA$72="","",CONCATENATE($G$72,"/",$H$72,"/",$I$72))</f>
        <v/>
      </c>
      <c r="BW386" s="83" t="str">
        <f>+IF($AA$72="","",$AA$72)</f>
        <v/>
      </c>
      <c r="BX386" s="83" t="str">
        <f>+IF($AA$72="","",$AB$72)</f>
        <v/>
      </c>
      <c r="BY386" s="83" t="str">
        <f>+IF($AA$72="","",$AC$72)</f>
        <v/>
      </c>
      <c r="BZ386" t="s">
        <v>119</v>
      </c>
    </row>
    <row r="387" spans="69:78" x14ac:dyDescent="0.15">
      <c r="BQ387" s="83" t="str">
        <f>+IF(BS387="","",MAX(BQ$9:BQ386)+1)</f>
        <v/>
      </c>
      <c r="BR387" s="83">
        <f t="shared" si="23"/>
        <v>63</v>
      </c>
      <c r="BS387" s="83" t="str">
        <f>+IF($AD$72="","",CONCATENATE($B$72,"　",$C$72))</f>
        <v/>
      </c>
      <c r="BT387" s="83" t="str">
        <f>+IF($AD$72="","",CONCATENATE($D$72," ",$E$72))</f>
        <v/>
      </c>
      <c r="BU387" s="83" t="str">
        <f>+IF($AD$72="","",RIGHT($F$72,1))</f>
        <v/>
      </c>
      <c r="BV387" s="83" t="str">
        <f>+IF($AD$72="","",CONCATENATE($G$72,"/",$H$72,"/",$I$72))</f>
        <v/>
      </c>
      <c r="BW387" s="83" t="str">
        <f>+IF($AD$72="","",$AD$72)</f>
        <v/>
      </c>
      <c r="BX387" s="83" t="str">
        <f>+IF($AD$72="","",$AE$72)</f>
        <v/>
      </c>
      <c r="BY387" s="83" t="str">
        <f>+IF($AD$72="","",$AF$72)</f>
        <v/>
      </c>
      <c r="BZ387" t="s">
        <v>119</v>
      </c>
    </row>
    <row r="388" spans="69:78" x14ac:dyDescent="0.15">
      <c r="BQ388" s="83" t="str">
        <f>+IF(BS388="","",MAX(BQ$9:BQ387)+1)</f>
        <v/>
      </c>
      <c r="BR388" s="83">
        <f t="shared" si="23"/>
        <v>64</v>
      </c>
      <c r="BS388" s="83" t="str">
        <f>+IF($O$73="","",CONCATENATE($B$73,"　",$C$73))</f>
        <v/>
      </c>
      <c r="BT388" s="83" t="str">
        <f>+IF($O$73="","",CONCATENATE($D$73," ",$E$73))</f>
        <v/>
      </c>
      <c r="BU388" s="83" t="str">
        <f>+IF($O$73="","",RIGHT($F$73,1))</f>
        <v/>
      </c>
      <c r="BV388" s="83" t="str">
        <f>+IF($O$73="","",CONCATENATE($G$73,"/",$H$73,"/",$I$73))</f>
        <v/>
      </c>
      <c r="BW388" s="83" t="str">
        <f>+IF($O$73="","",$O$73)</f>
        <v/>
      </c>
      <c r="BX388" s="83" t="str">
        <f>+IF($O$73="","",$P$73)</f>
        <v/>
      </c>
      <c r="BY388" s="83" t="str">
        <f>+IF($O$73="","",$Q$73)</f>
        <v/>
      </c>
      <c r="BZ388" t="s">
        <v>119</v>
      </c>
    </row>
    <row r="389" spans="69:78" x14ac:dyDescent="0.15">
      <c r="BQ389" s="83" t="str">
        <f>+IF(BS389="","",MAX(BQ$9:BQ388)+1)</f>
        <v/>
      </c>
      <c r="BR389" s="83">
        <f t="shared" si="23"/>
        <v>64</v>
      </c>
      <c r="BS389" s="83" t="str">
        <f>+IF($R$73="","",CONCATENATE($B$73,"　",$C$73))</f>
        <v/>
      </c>
      <c r="BT389" s="83" t="str">
        <f>+IF($R$73="","",CONCATENATE($D$73," ",$E$73))</f>
        <v/>
      </c>
      <c r="BU389" s="83" t="str">
        <f>+IF($R$73="","",RIGHT($F$73,1))</f>
        <v/>
      </c>
      <c r="BV389" s="83" t="str">
        <f>+IF($R$73="","",CONCATENATE($G$73,"/",$H$73,"/",$I$73))</f>
        <v/>
      </c>
      <c r="BW389" s="83" t="str">
        <f>+IF($R$73="","",$R$73)</f>
        <v/>
      </c>
      <c r="BX389" s="83" t="str">
        <f>+IF($R$73="","",$S$73)</f>
        <v/>
      </c>
      <c r="BY389" s="83" t="str">
        <f>+IF($R$73="","",$T$73)</f>
        <v/>
      </c>
      <c r="BZ389" t="s">
        <v>119</v>
      </c>
    </row>
    <row r="390" spans="69:78" x14ac:dyDescent="0.15">
      <c r="BQ390" s="83" t="str">
        <f>+IF(BS390="","",MAX(BQ$9:BQ389)+1)</f>
        <v/>
      </c>
      <c r="BR390" s="83">
        <f t="shared" si="23"/>
        <v>64</v>
      </c>
      <c r="BS390" s="83" t="str">
        <f>+IF($U$73="","",CONCATENATE($B$73,"　",$C$73))</f>
        <v/>
      </c>
      <c r="BT390" s="83" t="str">
        <f>+IF($U$73="","",CONCATENATE($D$73," ",$E$73))</f>
        <v/>
      </c>
      <c r="BU390" s="83" t="str">
        <f>+IF($U$73="","",RIGHT($F$73,1))</f>
        <v/>
      </c>
      <c r="BV390" s="83" t="str">
        <f>+IF($U$73="","",CONCATENATE($G$73,"/",$H$73,"/",$I$73))</f>
        <v/>
      </c>
      <c r="BW390" s="83" t="str">
        <f>+IF($U$73="","",$U$73)</f>
        <v/>
      </c>
      <c r="BX390" s="83" t="str">
        <f>+IF($U$73="","",$V$73)</f>
        <v/>
      </c>
      <c r="BY390" s="83" t="str">
        <f>+IF($U$73="","",$W$73)</f>
        <v/>
      </c>
      <c r="BZ390" t="s">
        <v>119</v>
      </c>
    </row>
    <row r="391" spans="69:78" x14ac:dyDescent="0.15">
      <c r="BQ391" s="83" t="str">
        <f>+IF(BS391="","",MAX(BQ$9:BQ390)+1)</f>
        <v/>
      </c>
      <c r="BR391" s="83">
        <f t="shared" si="23"/>
        <v>64</v>
      </c>
      <c r="BS391" s="83" t="str">
        <f>+IF($X$73="","",CONCATENATE($B$73,"　",$C$73))</f>
        <v/>
      </c>
      <c r="BT391" s="83" t="str">
        <f>+IF($X$73="","",CONCATENATE($D$73," ",$E$73))</f>
        <v/>
      </c>
      <c r="BU391" s="83" t="str">
        <f>+IF($X$73="","",RIGHT($F$73,1))</f>
        <v/>
      </c>
      <c r="BV391" s="83" t="str">
        <f>+IF($X$73="","",CONCATENATE($G$73,"/",$H$73,"/",$I$73))</f>
        <v/>
      </c>
      <c r="BW391" s="83" t="str">
        <f>+IF($X$73="","",$X$73)</f>
        <v/>
      </c>
      <c r="BX391" s="83" t="str">
        <f>+IF($X$73="","",$Y$73)</f>
        <v/>
      </c>
      <c r="BY391" s="83" t="str">
        <f>+IF($X$73="","",$Z$73)</f>
        <v/>
      </c>
      <c r="BZ391" t="s">
        <v>119</v>
      </c>
    </row>
    <row r="392" spans="69:78" x14ac:dyDescent="0.15">
      <c r="BQ392" s="83" t="str">
        <f>+IF(BS392="","",MAX(BQ$9:BQ391)+1)</f>
        <v/>
      </c>
      <c r="BR392" s="83">
        <f t="shared" si="23"/>
        <v>64</v>
      </c>
      <c r="BS392" s="83" t="str">
        <f>+IF($AA$73="","",CONCATENATE($B$73,"　",$C$73))</f>
        <v/>
      </c>
      <c r="BT392" s="83" t="str">
        <f>+IF($AA$73="","",CONCATENATE($D$73," ",$E$73))</f>
        <v/>
      </c>
      <c r="BU392" s="83" t="str">
        <f>+IF($AA$73="","",RIGHT($F$73,1))</f>
        <v/>
      </c>
      <c r="BV392" s="83" t="str">
        <f>+IF($AA$73="","",CONCATENATE($G$73,"/",$H$73,"/",$I$73))</f>
        <v/>
      </c>
      <c r="BW392" s="83" t="str">
        <f>+IF($AA$73="","",$AA$73)</f>
        <v/>
      </c>
      <c r="BX392" s="83" t="str">
        <f>+IF($AA$73="","",$AB$73)</f>
        <v/>
      </c>
      <c r="BY392" s="83" t="str">
        <f>+IF($AA$73="","",$AC$73)</f>
        <v/>
      </c>
      <c r="BZ392" t="s">
        <v>119</v>
      </c>
    </row>
    <row r="393" spans="69:78" x14ac:dyDescent="0.15">
      <c r="BQ393" s="83" t="str">
        <f>+IF(BS393="","",MAX(BQ$9:BQ392)+1)</f>
        <v/>
      </c>
      <c r="BR393" s="83">
        <f t="shared" si="23"/>
        <v>64</v>
      </c>
      <c r="BS393" s="83" t="str">
        <f>+IF($AD$73="","",CONCATENATE($B$73,"　",$C$73))</f>
        <v/>
      </c>
      <c r="BT393" s="83" t="str">
        <f>+IF($AD$73="","",CONCATENATE($D$73," ",$E$73))</f>
        <v/>
      </c>
      <c r="BU393" s="83" t="str">
        <f>+IF($AD$73="","",RIGHT($F$73,1))</f>
        <v/>
      </c>
      <c r="BV393" s="83" t="str">
        <f>+IF($AD$73="","",CONCATENATE($G$73,"/",$H$73,"/",$I$73))</f>
        <v/>
      </c>
      <c r="BW393" s="83" t="str">
        <f>+IF($AD$73="","",$AD$73)</f>
        <v/>
      </c>
      <c r="BX393" s="83" t="str">
        <f>+IF($AD$73="","",$AE$73)</f>
        <v/>
      </c>
      <c r="BY393" s="83" t="str">
        <f>+IF($AD$73="","",$AF$73)</f>
        <v/>
      </c>
      <c r="BZ393" t="s">
        <v>119</v>
      </c>
    </row>
    <row r="394" spans="69:78" x14ac:dyDescent="0.15">
      <c r="BQ394" s="83" t="str">
        <f>+IF(BS394="","",MAX(BQ$9:BQ393)+1)</f>
        <v/>
      </c>
      <c r="BR394" s="83">
        <f t="shared" si="23"/>
        <v>65</v>
      </c>
      <c r="BS394" s="83" t="str">
        <f>+IF($O$74="","",CONCATENATE($B$74,"　",$C$74))</f>
        <v/>
      </c>
      <c r="BT394" s="83" t="str">
        <f>+IF($O$74="","",CONCATENATE($D$74," ",$E$74))</f>
        <v/>
      </c>
      <c r="BU394" s="83" t="str">
        <f>+IF($O$74="","",RIGHT($F$74,1))</f>
        <v/>
      </c>
      <c r="BV394" s="83" t="str">
        <f>+IF($O$74="","",CONCATENATE($G$74,"/",$H$74,"/",$I$74))</f>
        <v/>
      </c>
      <c r="BW394" s="83" t="str">
        <f>+IF($O$74="","",$O$74)</f>
        <v/>
      </c>
      <c r="BX394" s="83" t="str">
        <f>+IF($O$74="","",$P$74)</f>
        <v/>
      </c>
      <c r="BY394" s="83" t="str">
        <f>+IF($O$74="","",$Q$74)</f>
        <v/>
      </c>
      <c r="BZ394" t="s">
        <v>119</v>
      </c>
    </row>
    <row r="395" spans="69:78" x14ac:dyDescent="0.15">
      <c r="BQ395" s="83" t="str">
        <f>+IF(BS395="","",MAX(BQ$9:BQ394)+1)</f>
        <v/>
      </c>
      <c r="BR395" s="83">
        <f t="shared" si="23"/>
        <v>65</v>
      </c>
      <c r="BS395" s="83" t="str">
        <f>+IF($R$74="","",CONCATENATE($B$74,"　",$C$74))</f>
        <v/>
      </c>
      <c r="BT395" s="83" t="str">
        <f>+IF($R$74="","",CONCATENATE($D$74," ",$E$74))</f>
        <v/>
      </c>
      <c r="BU395" s="83" t="str">
        <f>+IF($R$74="","",RIGHT($F$74,1))</f>
        <v/>
      </c>
      <c r="BV395" s="83" t="str">
        <f>+IF($R$74="","",CONCATENATE($G$74,"/",$H$74,"/",$I$74))</f>
        <v/>
      </c>
      <c r="BW395" s="83" t="str">
        <f>+IF($R$74="","",$R$74)</f>
        <v/>
      </c>
      <c r="BX395" s="83" t="str">
        <f>+IF($R$74="","",$S$74)</f>
        <v/>
      </c>
      <c r="BY395" s="83" t="str">
        <f>+IF($R$74="","",$T$74)</f>
        <v/>
      </c>
      <c r="BZ395" t="s">
        <v>119</v>
      </c>
    </row>
    <row r="396" spans="69:78" x14ac:dyDescent="0.15">
      <c r="BQ396" s="83" t="str">
        <f>+IF(BS396="","",MAX(BQ$9:BQ395)+1)</f>
        <v/>
      </c>
      <c r="BR396" s="83">
        <f t="shared" si="23"/>
        <v>65</v>
      </c>
      <c r="BS396" s="83" t="str">
        <f>+IF($U$74="","",CONCATENATE($B$74,"　",$C$74))</f>
        <v/>
      </c>
      <c r="BT396" s="83" t="str">
        <f>+IF($U$74="","",CONCATENATE($D$74," ",$E$74))</f>
        <v/>
      </c>
      <c r="BU396" s="83" t="str">
        <f>+IF($U$74="","",RIGHT($F$74,1))</f>
        <v/>
      </c>
      <c r="BV396" s="83" t="str">
        <f>+IF($U$74="","",CONCATENATE($G$74,"/",$H$74,"/",$I$74))</f>
        <v/>
      </c>
      <c r="BW396" s="83" t="str">
        <f>+IF($U$74="","",$U$74)</f>
        <v/>
      </c>
      <c r="BX396" s="83" t="str">
        <f>+IF($U$74="","",$V$74)</f>
        <v/>
      </c>
      <c r="BY396" s="83" t="str">
        <f>+IF($U$74="","",$W$74)</f>
        <v/>
      </c>
      <c r="BZ396" t="s">
        <v>119</v>
      </c>
    </row>
    <row r="397" spans="69:78" x14ac:dyDescent="0.15">
      <c r="BQ397" s="83" t="str">
        <f>+IF(BS397="","",MAX(BQ$9:BQ396)+1)</f>
        <v/>
      </c>
      <c r="BR397" s="83">
        <f t="shared" si="23"/>
        <v>65</v>
      </c>
      <c r="BS397" s="83" t="str">
        <f>+IF($X$74="","",CONCATENATE($B$74,"　",$C$74))</f>
        <v/>
      </c>
      <c r="BT397" s="83" t="str">
        <f>+IF($X$74="","",CONCATENATE($D$74," ",$E$74))</f>
        <v/>
      </c>
      <c r="BU397" s="83" t="str">
        <f>+IF($X$74="","",RIGHT($F$74,1))</f>
        <v/>
      </c>
      <c r="BV397" s="83" t="str">
        <f>+IF($X$74="","",CONCATENATE($G$74,"/",$H$74,"/",$I$74))</f>
        <v/>
      </c>
      <c r="BW397" s="83" t="str">
        <f>+IF($X$74="","",$X$74)</f>
        <v/>
      </c>
      <c r="BX397" s="83" t="str">
        <f>+IF($X$74="","",$Y$74)</f>
        <v/>
      </c>
      <c r="BY397" s="83" t="str">
        <f>+IF($X$74="","",$Z$74)</f>
        <v/>
      </c>
      <c r="BZ397" t="s">
        <v>119</v>
      </c>
    </row>
    <row r="398" spans="69:78" x14ac:dyDescent="0.15">
      <c r="BQ398" s="83" t="str">
        <f>+IF(BS398="","",MAX(BQ$9:BQ397)+1)</f>
        <v/>
      </c>
      <c r="BR398" s="83">
        <f t="shared" si="23"/>
        <v>65</v>
      </c>
      <c r="BS398" s="83" t="str">
        <f>+IF($AA$74="","",CONCATENATE($B$74,"　",$C$74))</f>
        <v/>
      </c>
      <c r="BT398" s="83" t="str">
        <f>+IF($AA$74="","",CONCATENATE($D$74," ",$E$74))</f>
        <v/>
      </c>
      <c r="BU398" s="83" t="str">
        <f>+IF($AA$74="","",RIGHT($F$74,1))</f>
        <v/>
      </c>
      <c r="BV398" s="83" t="str">
        <f>+IF($AA$74="","",CONCATENATE($G$74,"/",$H$74,"/",$I$74))</f>
        <v/>
      </c>
      <c r="BW398" s="83" t="str">
        <f>+IF($AA$74="","",$AA$74)</f>
        <v/>
      </c>
      <c r="BX398" s="83" t="str">
        <f>+IF($AA$74="","",$AB$74)</f>
        <v/>
      </c>
      <c r="BY398" s="83" t="str">
        <f>+IF($AA$74="","",$AC$74)</f>
        <v/>
      </c>
      <c r="BZ398" t="s">
        <v>119</v>
      </c>
    </row>
    <row r="399" spans="69:78" x14ac:dyDescent="0.15">
      <c r="BQ399" s="83" t="str">
        <f>+IF(BS399="","",MAX(BQ$9:BQ398)+1)</f>
        <v/>
      </c>
      <c r="BR399" s="83">
        <f t="shared" si="23"/>
        <v>65</v>
      </c>
      <c r="BS399" s="83" t="str">
        <f>+IF($AD$74="","",CONCATENATE($B$74,"　",$C$74))</f>
        <v/>
      </c>
      <c r="BT399" s="83" t="str">
        <f>+IF($AD$74="","",CONCATENATE($D$74," ",$E$74))</f>
        <v/>
      </c>
      <c r="BU399" s="83" t="str">
        <f>+IF($AD$74="","",RIGHT($F$74,1))</f>
        <v/>
      </c>
      <c r="BV399" s="83" t="str">
        <f>+IF($AD$74="","",CONCATENATE($G$74,"/",$H$74,"/",$I$74))</f>
        <v/>
      </c>
      <c r="BW399" s="83" t="str">
        <f>+IF($AD$74="","",$AD$74)</f>
        <v/>
      </c>
      <c r="BX399" s="83" t="str">
        <f>+IF($AD$74="","",$AE$74)</f>
        <v/>
      </c>
      <c r="BY399" s="83" t="str">
        <f>+IF($AD$74="","",$AF$74)</f>
        <v/>
      </c>
      <c r="BZ399" t="s">
        <v>119</v>
      </c>
    </row>
    <row r="400" spans="69:78" x14ac:dyDescent="0.15">
      <c r="BQ400" s="83" t="str">
        <f>+IF(BS400="","",MAX(BQ$9:BQ399)+1)</f>
        <v/>
      </c>
      <c r="BR400" s="83">
        <f t="shared" si="23"/>
        <v>66</v>
      </c>
      <c r="BS400" s="83" t="str">
        <f>+IF($O$75="","",CONCATENATE($B$75,"　",$C$75))</f>
        <v/>
      </c>
      <c r="BT400" s="83" t="str">
        <f>+IF($O$75="","",CONCATENATE($D$75," ",$E$75))</f>
        <v/>
      </c>
      <c r="BU400" s="83" t="str">
        <f>+IF($O$75="","",RIGHT($F$75,1))</f>
        <v/>
      </c>
      <c r="BV400" s="83" t="str">
        <f>+IF($O$75="","",CONCATENATE($G$75,"/",$H$75,"/",$I$75))</f>
        <v/>
      </c>
      <c r="BW400" s="83" t="str">
        <f>+IF($O$75="","",$O$75)</f>
        <v/>
      </c>
      <c r="BX400" s="83" t="str">
        <f>+IF($O$75="","",$P$75)</f>
        <v/>
      </c>
      <c r="BY400" s="83" t="str">
        <f>+IF($O$75="","",$Q$75)</f>
        <v/>
      </c>
      <c r="BZ400" t="s">
        <v>119</v>
      </c>
    </row>
    <row r="401" spans="69:78" x14ac:dyDescent="0.15">
      <c r="BQ401" s="83" t="str">
        <f>+IF(BS401="","",MAX(BQ$9:BQ400)+1)</f>
        <v/>
      </c>
      <c r="BR401" s="83">
        <f t="shared" ref="BR401:BR464" si="24">+BR395+1</f>
        <v>66</v>
      </c>
      <c r="BS401" s="83" t="str">
        <f>+IF($R$75="","",CONCATENATE($B$75,"　",$C$75))</f>
        <v/>
      </c>
      <c r="BT401" s="83" t="str">
        <f>+IF($R$75="","",CONCATENATE($D$75," ",$E$75))</f>
        <v/>
      </c>
      <c r="BU401" s="83" t="str">
        <f>+IF($R$75="","",RIGHT($F$75,1))</f>
        <v/>
      </c>
      <c r="BV401" s="83" t="str">
        <f>+IF($R$75="","",CONCATENATE($G$75,"/",$H$75,"/",$I$75))</f>
        <v/>
      </c>
      <c r="BW401" s="83" t="str">
        <f>+IF($R$75="","",$R$75)</f>
        <v/>
      </c>
      <c r="BX401" s="83" t="str">
        <f>+IF($R$75="","",$S$75)</f>
        <v/>
      </c>
      <c r="BY401" s="83" t="str">
        <f>+IF($R$75="","",$T$75)</f>
        <v/>
      </c>
      <c r="BZ401" t="s">
        <v>119</v>
      </c>
    </row>
    <row r="402" spans="69:78" x14ac:dyDescent="0.15">
      <c r="BQ402" s="83" t="str">
        <f>+IF(BS402="","",MAX(BQ$9:BQ401)+1)</f>
        <v/>
      </c>
      <c r="BR402" s="83">
        <f t="shared" si="24"/>
        <v>66</v>
      </c>
      <c r="BS402" s="83" t="str">
        <f>+IF($U$75="","",CONCATENATE($B$75,"　",$C$75))</f>
        <v/>
      </c>
      <c r="BT402" s="83" t="str">
        <f>+IF($U$75="","",CONCATENATE($D$75," ",$E$75))</f>
        <v/>
      </c>
      <c r="BU402" s="83" t="str">
        <f>+IF($U$75="","",RIGHT($F$75,1))</f>
        <v/>
      </c>
      <c r="BV402" s="83" t="str">
        <f>+IF($U$75="","",CONCATENATE($G$75,"/",$H$75,"/",$I$75))</f>
        <v/>
      </c>
      <c r="BW402" s="83" t="str">
        <f>+IF($U$75="","",$U$75)</f>
        <v/>
      </c>
      <c r="BX402" s="83" t="str">
        <f>+IF($U$75="","",$V$75)</f>
        <v/>
      </c>
      <c r="BY402" s="83" t="str">
        <f>+IF($U$75="","",$W$75)</f>
        <v/>
      </c>
      <c r="BZ402" t="s">
        <v>119</v>
      </c>
    </row>
    <row r="403" spans="69:78" x14ac:dyDescent="0.15">
      <c r="BQ403" s="83" t="str">
        <f>+IF(BS403="","",MAX(BQ$9:BQ402)+1)</f>
        <v/>
      </c>
      <c r="BR403" s="83">
        <f t="shared" si="24"/>
        <v>66</v>
      </c>
      <c r="BS403" s="83" t="str">
        <f>+IF($X$75="","",CONCATENATE($B$75,"　",$C$75))</f>
        <v/>
      </c>
      <c r="BT403" s="83" t="str">
        <f>+IF($X$75="","",CONCATENATE($D$75," ",$E$75))</f>
        <v/>
      </c>
      <c r="BU403" s="83" t="str">
        <f>+IF($X$75="","",RIGHT($F$75,1))</f>
        <v/>
      </c>
      <c r="BV403" s="83" t="str">
        <f>+IF($X$75="","",CONCATENATE($G$75,"/",$H$75,"/",$I$75))</f>
        <v/>
      </c>
      <c r="BW403" s="83" t="str">
        <f>+IF($X$75="","",$X$75)</f>
        <v/>
      </c>
      <c r="BX403" s="83" t="str">
        <f>+IF($X$75="","",$Y$75)</f>
        <v/>
      </c>
      <c r="BY403" s="83" t="str">
        <f>+IF($X$75="","",$Z$75)</f>
        <v/>
      </c>
      <c r="BZ403" t="s">
        <v>119</v>
      </c>
    </row>
    <row r="404" spans="69:78" x14ac:dyDescent="0.15">
      <c r="BQ404" s="83" t="str">
        <f>+IF(BS404="","",MAX(BQ$9:BQ403)+1)</f>
        <v/>
      </c>
      <c r="BR404" s="83">
        <f t="shared" si="24"/>
        <v>66</v>
      </c>
      <c r="BS404" s="83" t="str">
        <f>+IF($AA$75="","",CONCATENATE($B$75,"　",$C$75))</f>
        <v/>
      </c>
      <c r="BT404" s="83" t="str">
        <f>+IF($AA$75="","",CONCATENATE($D$75," ",$E$75))</f>
        <v/>
      </c>
      <c r="BU404" s="83" t="str">
        <f>+IF($AA$75="","",RIGHT($F$75,1))</f>
        <v/>
      </c>
      <c r="BV404" s="83" t="str">
        <f>+IF($AA$75="","",CONCATENATE($G$75,"/",$H$75,"/",$I$75))</f>
        <v/>
      </c>
      <c r="BW404" s="83" t="str">
        <f>+IF($AA$75="","",$AA$75)</f>
        <v/>
      </c>
      <c r="BX404" s="83" t="str">
        <f>+IF($AA$75="","",$AB$75)</f>
        <v/>
      </c>
      <c r="BY404" s="83" t="str">
        <f>+IF($AA$75="","",$AC$75)</f>
        <v/>
      </c>
      <c r="BZ404" t="s">
        <v>119</v>
      </c>
    </row>
    <row r="405" spans="69:78" x14ac:dyDescent="0.15">
      <c r="BQ405" s="83" t="str">
        <f>+IF(BS405="","",MAX(BQ$9:BQ404)+1)</f>
        <v/>
      </c>
      <c r="BR405" s="83">
        <f t="shared" si="24"/>
        <v>66</v>
      </c>
      <c r="BS405" s="83" t="str">
        <f>+IF($AD$75="","",CONCATENATE($B$75,"　",$C$75))</f>
        <v/>
      </c>
      <c r="BT405" s="83" t="str">
        <f>+IF($AD$75="","",CONCATENATE($D$75," ",$E$75))</f>
        <v/>
      </c>
      <c r="BU405" s="83" t="str">
        <f>+IF($AD$75="","",RIGHT($F$75,1))</f>
        <v/>
      </c>
      <c r="BV405" s="83" t="str">
        <f>+IF($AD$75="","",CONCATENATE($G$75,"/",$H$75,"/",$I$75))</f>
        <v/>
      </c>
      <c r="BW405" s="83" t="str">
        <f>+IF($AD$75="","",$AD$75)</f>
        <v/>
      </c>
      <c r="BX405" s="83" t="str">
        <f>+IF($AD$75="","",$AE$75)</f>
        <v/>
      </c>
      <c r="BY405" s="83" t="str">
        <f>+IF($AD$75="","",$AF$75)</f>
        <v/>
      </c>
      <c r="BZ405" t="s">
        <v>119</v>
      </c>
    </row>
    <row r="406" spans="69:78" x14ac:dyDescent="0.15">
      <c r="BQ406" s="83" t="str">
        <f>+IF(BS406="","",MAX(BQ$9:BQ405)+1)</f>
        <v/>
      </c>
      <c r="BR406" s="83">
        <f t="shared" si="24"/>
        <v>67</v>
      </c>
      <c r="BS406" s="83" t="str">
        <f>+IF($O$76="","",CONCATENATE($B$76,"　",$C$76))</f>
        <v/>
      </c>
      <c r="BT406" s="83" t="str">
        <f>+IF($O$76="","",CONCATENATE($D$76," ",$E$76))</f>
        <v/>
      </c>
      <c r="BU406" s="83" t="str">
        <f>+IF($O$76="","",RIGHT($F$76,1))</f>
        <v/>
      </c>
      <c r="BV406" s="83" t="str">
        <f>+IF($O$76="","",CONCATENATE($G$76,"/",$H$76,"/",$I$76))</f>
        <v/>
      </c>
      <c r="BW406" s="83" t="str">
        <f>+IF($O$76="","",$O$76)</f>
        <v/>
      </c>
      <c r="BX406" s="83" t="str">
        <f>+IF($O$76="","",$P$76)</f>
        <v/>
      </c>
      <c r="BY406" s="83" t="str">
        <f>+IF($O$76="","",$Q$76)</f>
        <v/>
      </c>
      <c r="BZ406" t="s">
        <v>119</v>
      </c>
    </row>
    <row r="407" spans="69:78" x14ac:dyDescent="0.15">
      <c r="BQ407" s="83" t="str">
        <f>+IF(BS407="","",MAX(BQ$9:BQ406)+1)</f>
        <v/>
      </c>
      <c r="BR407" s="83">
        <f t="shared" si="24"/>
        <v>67</v>
      </c>
      <c r="BS407" s="83" t="str">
        <f>+IF($R$76="","",CONCATENATE($B$76,"　",$C$76))</f>
        <v/>
      </c>
      <c r="BT407" s="83" t="str">
        <f>+IF($R$76="","",CONCATENATE($D$76," ",$E$76))</f>
        <v/>
      </c>
      <c r="BU407" s="83" t="str">
        <f>+IF($R$76="","",RIGHT($F$76,1))</f>
        <v/>
      </c>
      <c r="BV407" s="83" t="str">
        <f>+IF($R$76="","",CONCATENATE($G$76,"/",$H$76,"/",$I$76))</f>
        <v/>
      </c>
      <c r="BW407" s="83" t="str">
        <f>+IF($R$76="","",$R$76)</f>
        <v/>
      </c>
      <c r="BX407" s="83" t="str">
        <f>+IF($R$76="","",$S$76)</f>
        <v/>
      </c>
      <c r="BY407" s="83" t="str">
        <f>+IF($R$76="","",$T$76)</f>
        <v/>
      </c>
      <c r="BZ407" t="s">
        <v>119</v>
      </c>
    </row>
    <row r="408" spans="69:78" x14ac:dyDescent="0.15">
      <c r="BQ408" s="83" t="str">
        <f>+IF(BS408="","",MAX(BQ$9:BQ407)+1)</f>
        <v/>
      </c>
      <c r="BR408" s="83">
        <f t="shared" si="24"/>
        <v>67</v>
      </c>
      <c r="BS408" s="83" t="str">
        <f>+IF($U$76="","",CONCATENATE($B$76,"　",$C$76))</f>
        <v/>
      </c>
      <c r="BT408" s="83" t="str">
        <f>+IF($U$76="","",CONCATENATE($D$76," ",$E$76))</f>
        <v/>
      </c>
      <c r="BU408" s="83" t="str">
        <f>+IF($U$76="","",RIGHT($F$76,1))</f>
        <v/>
      </c>
      <c r="BV408" s="83" t="str">
        <f>+IF($U$76="","",CONCATENATE($G$76,"/",$H$76,"/",$I$76))</f>
        <v/>
      </c>
      <c r="BW408" s="83" t="str">
        <f>+IF($U$76="","",$U$76)</f>
        <v/>
      </c>
      <c r="BX408" s="83" t="str">
        <f>+IF($U$76="","",$V$76)</f>
        <v/>
      </c>
      <c r="BY408" s="83" t="str">
        <f>+IF($U$76="","",$W$76)</f>
        <v/>
      </c>
      <c r="BZ408" t="s">
        <v>119</v>
      </c>
    </row>
    <row r="409" spans="69:78" x14ac:dyDescent="0.15">
      <c r="BQ409" s="83" t="str">
        <f>+IF(BS409="","",MAX(BQ$9:BQ408)+1)</f>
        <v/>
      </c>
      <c r="BR409" s="83">
        <f t="shared" si="24"/>
        <v>67</v>
      </c>
      <c r="BS409" s="83" t="str">
        <f>+IF($X$76="","",CONCATENATE($B$76,"　",$C$76))</f>
        <v/>
      </c>
      <c r="BT409" s="83" t="str">
        <f>+IF($X$76="","",CONCATENATE($D$76," ",$E$76))</f>
        <v/>
      </c>
      <c r="BU409" s="83" t="str">
        <f>+IF($X$76="","",RIGHT($F$76,1))</f>
        <v/>
      </c>
      <c r="BV409" s="83" t="str">
        <f>+IF($X$76="","",CONCATENATE($G$76,"/",$H$76,"/",$I$76))</f>
        <v/>
      </c>
      <c r="BW409" s="83" t="str">
        <f>+IF($X$76="","",$X$76)</f>
        <v/>
      </c>
      <c r="BX409" s="83" t="str">
        <f>+IF($X$76="","",$Y$76)</f>
        <v/>
      </c>
      <c r="BY409" s="83" t="str">
        <f>+IF($X$76="","",$Z$76)</f>
        <v/>
      </c>
      <c r="BZ409" t="s">
        <v>119</v>
      </c>
    </row>
    <row r="410" spans="69:78" x14ac:dyDescent="0.15">
      <c r="BQ410" s="83" t="str">
        <f>+IF(BS410="","",MAX(BQ$9:BQ409)+1)</f>
        <v/>
      </c>
      <c r="BR410" s="83">
        <f t="shared" si="24"/>
        <v>67</v>
      </c>
      <c r="BS410" s="83" t="str">
        <f>+IF($AA$76="","",CONCATENATE($B$76,"　",$C$76))</f>
        <v/>
      </c>
      <c r="BT410" s="83" t="str">
        <f>+IF($AA$76="","",CONCATENATE($D$76," ",$E$76))</f>
        <v/>
      </c>
      <c r="BU410" s="83" t="str">
        <f>+IF($AA$76="","",RIGHT($F$76,1))</f>
        <v/>
      </c>
      <c r="BV410" s="83" t="str">
        <f>+IF($AA$76="","",CONCATENATE($G$76,"/",$H$76,"/",$I$76))</f>
        <v/>
      </c>
      <c r="BW410" s="83" t="str">
        <f>+IF($AA$76="","",$AA$76)</f>
        <v/>
      </c>
      <c r="BX410" s="83" t="str">
        <f>+IF($AA$76="","",$AB$76)</f>
        <v/>
      </c>
      <c r="BY410" s="83" t="str">
        <f>+IF($AA$76="","",$AC$76)</f>
        <v/>
      </c>
      <c r="BZ410" t="s">
        <v>119</v>
      </c>
    </row>
    <row r="411" spans="69:78" x14ac:dyDescent="0.15">
      <c r="BQ411" s="83" t="str">
        <f>+IF(BS411="","",MAX(BQ$9:BQ410)+1)</f>
        <v/>
      </c>
      <c r="BR411" s="83">
        <f t="shared" si="24"/>
        <v>67</v>
      </c>
      <c r="BS411" s="83" t="str">
        <f>+IF($AD$76="","",CONCATENATE($B$76,"　",$C$76))</f>
        <v/>
      </c>
      <c r="BT411" s="83" t="str">
        <f>+IF($AD$76="","",CONCATENATE($D$76," ",$E$76))</f>
        <v/>
      </c>
      <c r="BU411" s="83" t="str">
        <f>+IF($AD$76="","",RIGHT($F$76,1))</f>
        <v/>
      </c>
      <c r="BV411" s="83" t="str">
        <f>+IF($AD$76="","",CONCATENATE($G$76,"/",$H$76,"/",$I$76))</f>
        <v/>
      </c>
      <c r="BW411" s="83" t="str">
        <f>+IF($AD$76="","",$AD$76)</f>
        <v/>
      </c>
      <c r="BX411" s="83" t="str">
        <f>+IF($AD$76="","",$AE$76)</f>
        <v/>
      </c>
      <c r="BY411" s="83" t="str">
        <f>+IF($AD$76="","",$AF$76)</f>
        <v/>
      </c>
      <c r="BZ411" t="s">
        <v>119</v>
      </c>
    </row>
    <row r="412" spans="69:78" x14ac:dyDescent="0.15">
      <c r="BQ412" s="83" t="str">
        <f>+IF(BS412="","",MAX(BQ$9:BQ411)+1)</f>
        <v/>
      </c>
      <c r="BR412" s="83">
        <f t="shared" si="24"/>
        <v>68</v>
      </c>
      <c r="BS412" s="83" t="str">
        <f>+IF($O$77="","",CONCATENATE($B$77,"　",$C$77))</f>
        <v/>
      </c>
      <c r="BT412" s="83" t="str">
        <f>+IF($O$77="","",CONCATENATE($D$77," ",$E$77))</f>
        <v/>
      </c>
      <c r="BU412" s="83" t="str">
        <f>+IF($O$77="","",RIGHT($F$77,1))</f>
        <v/>
      </c>
      <c r="BV412" s="83" t="str">
        <f>+IF($O$77="","",CONCATENATE($G$77,"/",$H$77,"/",$I$77))</f>
        <v/>
      </c>
      <c r="BW412" s="83" t="str">
        <f>+IF($O$77="","",$O$77)</f>
        <v/>
      </c>
      <c r="BX412" s="83" t="str">
        <f>+IF($O$77="","",$P$77)</f>
        <v/>
      </c>
      <c r="BY412" s="83" t="str">
        <f>+IF($O$77="","",$Q$77)</f>
        <v/>
      </c>
      <c r="BZ412" t="s">
        <v>119</v>
      </c>
    </row>
    <row r="413" spans="69:78" x14ac:dyDescent="0.15">
      <c r="BQ413" s="83" t="str">
        <f>+IF(BS413="","",MAX(BQ$9:BQ412)+1)</f>
        <v/>
      </c>
      <c r="BR413" s="83">
        <f t="shared" si="24"/>
        <v>68</v>
      </c>
      <c r="BS413" s="83" t="str">
        <f>+IF($R$77="","",CONCATENATE($B$77,"　",$C$77))</f>
        <v/>
      </c>
      <c r="BT413" s="83" t="str">
        <f>+IF($R$77="","",CONCATENATE($D$77," ",$E$77))</f>
        <v/>
      </c>
      <c r="BU413" s="83" t="str">
        <f>+IF($R$77="","",RIGHT($F$77,1))</f>
        <v/>
      </c>
      <c r="BV413" s="83" t="str">
        <f>+IF($R$77="","",CONCATENATE($G$77,"/",$H$77,"/",$I$77))</f>
        <v/>
      </c>
      <c r="BW413" s="83" t="str">
        <f>+IF($R$77="","",$R$77)</f>
        <v/>
      </c>
      <c r="BX413" s="83" t="str">
        <f>+IF($R$77="","",$S$77)</f>
        <v/>
      </c>
      <c r="BY413" s="83" t="str">
        <f>+IF($R$77="","",$T$77)</f>
        <v/>
      </c>
      <c r="BZ413" t="s">
        <v>119</v>
      </c>
    </row>
    <row r="414" spans="69:78" x14ac:dyDescent="0.15">
      <c r="BQ414" s="83" t="str">
        <f>+IF(BS414="","",MAX(BQ$9:BQ413)+1)</f>
        <v/>
      </c>
      <c r="BR414" s="83">
        <f t="shared" si="24"/>
        <v>68</v>
      </c>
      <c r="BS414" s="83" t="str">
        <f>+IF($U$77="","",CONCATENATE($B$77,"　",$C$77))</f>
        <v/>
      </c>
      <c r="BT414" s="83" t="str">
        <f>+IF($U$77="","",CONCATENATE($D$77," ",$E$77))</f>
        <v/>
      </c>
      <c r="BU414" s="83" t="str">
        <f>+IF($U$77="","",RIGHT($F$77,1))</f>
        <v/>
      </c>
      <c r="BV414" s="83" t="str">
        <f>+IF($U$77="","",CONCATENATE($G$77,"/",$H$77,"/",$I$77))</f>
        <v/>
      </c>
      <c r="BW414" s="83" t="str">
        <f>+IF($U$77="","",$U$77)</f>
        <v/>
      </c>
      <c r="BX414" s="83" t="str">
        <f>+IF($U$77="","",$V$77)</f>
        <v/>
      </c>
      <c r="BY414" s="83" t="str">
        <f>+IF($U$77="","",$W$77)</f>
        <v/>
      </c>
      <c r="BZ414" t="s">
        <v>119</v>
      </c>
    </row>
    <row r="415" spans="69:78" x14ac:dyDescent="0.15">
      <c r="BQ415" s="83" t="str">
        <f>+IF(BS415="","",MAX(BQ$9:BQ414)+1)</f>
        <v/>
      </c>
      <c r="BR415" s="83">
        <f t="shared" si="24"/>
        <v>68</v>
      </c>
      <c r="BS415" s="83" t="str">
        <f>+IF($X$77="","",CONCATENATE($B$77,"　",$C$77))</f>
        <v/>
      </c>
      <c r="BT415" s="83" t="str">
        <f>+IF($X$77="","",CONCATENATE($D$77," ",$E$77))</f>
        <v/>
      </c>
      <c r="BU415" s="83" t="str">
        <f>+IF($X$77="","",RIGHT($F$77,1))</f>
        <v/>
      </c>
      <c r="BV415" s="83" t="str">
        <f>+IF($X$77="","",CONCATENATE($G$77,"/",$H$77,"/",$I$77))</f>
        <v/>
      </c>
      <c r="BW415" s="83" t="str">
        <f>+IF($X$77="","",$X$77)</f>
        <v/>
      </c>
      <c r="BX415" s="83" t="str">
        <f>+IF($X$77="","",$Y$77)</f>
        <v/>
      </c>
      <c r="BY415" s="83" t="str">
        <f>+IF($X$77="","",$Z$77)</f>
        <v/>
      </c>
      <c r="BZ415" t="s">
        <v>119</v>
      </c>
    </row>
    <row r="416" spans="69:78" x14ac:dyDescent="0.15">
      <c r="BQ416" s="83" t="str">
        <f>+IF(BS416="","",MAX(BQ$9:BQ415)+1)</f>
        <v/>
      </c>
      <c r="BR416" s="83">
        <f t="shared" si="24"/>
        <v>68</v>
      </c>
      <c r="BS416" s="83" t="str">
        <f>+IF($AA$77="","",CONCATENATE($B$77,"　",$C$77))</f>
        <v/>
      </c>
      <c r="BT416" s="83" t="str">
        <f>+IF($AA$77="","",CONCATENATE($D$77," ",$E$77))</f>
        <v/>
      </c>
      <c r="BU416" s="83" t="str">
        <f>+IF($AA$77="","",RIGHT($F$77,1))</f>
        <v/>
      </c>
      <c r="BV416" s="83" t="str">
        <f>+IF($AA$77="","",CONCATENATE($G$77,"/",$H$77,"/",$I$77))</f>
        <v/>
      </c>
      <c r="BW416" s="83" t="str">
        <f>+IF($AA$77="","",$AA$77)</f>
        <v/>
      </c>
      <c r="BX416" s="83" t="str">
        <f>+IF($AA$77="","",$AB$77)</f>
        <v/>
      </c>
      <c r="BY416" s="83" t="str">
        <f>+IF($AA$77="","",$AC$77)</f>
        <v/>
      </c>
      <c r="BZ416" t="s">
        <v>119</v>
      </c>
    </row>
    <row r="417" spans="69:78" x14ac:dyDescent="0.15">
      <c r="BQ417" s="83" t="str">
        <f>+IF(BS417="","",MAX(BQ$9:BQ416)+1)</f>
        <v/>
      </c>
      <c r="BR417" s="83">
        <f t="shared" si="24"/>
        <v>68</v>
      </c>
      <c r="BS417" s="83" t="str">
        <f>+IF($AD$77="","",CONCATENATE($B$77,"　",$C$77))</f>
        <v/>
      </c>
      <c r="BT417" s="83" t="str">
        <f>+IF($AD$77="","",CONCATENATE($D$77," ",$E$77))</f>
        <v/>
      </c>
      <c r="BU417" s="83" t="str">
        <f>+IF($AD$77="","",RIGHT($F$77,1))</f>
        <v/>
      </c>
      <c r="BV417" s="83" t="str">
        <f>+IF($AD$77="","",CONCATENATE($G$77,"/",$H$77,"/",$I$77))</f>
        <v/>
      </c>
      <c r="BW417" s="83" t="str">
        <f>+IF($AD$77="","",$AD$77)</f>
        <v/>
      </c>
      <c r="BX417" s="83" t="str">
        <f>+IF($AD$77="","",$AE$77)</f>
        <v/>
      </c>
      <c r="BY417" s="83" t="str">
        <f>+IF($AD$77="","",$AF$77)</f>
        <v/>
      </c>
      <c r="BZ417" t="s">
        <v>119</v>
      </c>
    </row>
    <row r="418" spans="69:78" x14ac:dyDescent="0.15">
      <c r="BQ418" s="83" t="str">
        <f>+IF(BS418="","",MAX(BQ$9:BQ417)+1)</f>
        <v/>
      </c>
      <c r="BR418" s="83">
        <f t="shared" si="24"/>
        <v>69</v>
      </c>
      <c r="BS418" s="83" t="str">
        <f>+IF($O$78="","",CONCATENATE($B$78,"　",$C$78))</f>
        <v/>
      </c>
      <c r="BT418" s="83" t="str">
        <f>+IF($O$78="","",CONCATENATE($D$78," ",$E$78))</f>
        <v/>
      </c>
      <c r="BU418" s="83" t="str">
        <f>+IF($O$78="","",RIGHT($F$78,1))</f>
        <v/>
      </c>
      <c r="BV418" s="83" t="str">
        <f>+IF($O$78="","",CONCATENATE($G$78,"/",$H$78,"/",$I$78))</f>
        <v/>
      </c>
      <c r="BW418" s="83" t="str">
        <f>+IF($O$78="","",$O$78)</f>
        <v/>
      </c>
      <c r="BX418" s="83" t="str">
        <f>+IF($O$78="","",$P$78)</f>
        <v/>
      </c>
      <c r="BY418" s="83" t="str">
        <f>+IF($O$78="","",$Q$78)</f>
        <v/>
      </c>
      <c r="BZ418" t="s">
        <v>119</v>
      </c>
    </row>
    <row r="419" spans="69:78" x14ac:dyDescent="0.15">
      <c r="BQ419" s="83" t="str">
        <f>+IF(BS419="","",MAX(BQ$9:BQ418)+1)</f>
        <v/>
      </c>
      <c r="BR419" s="83">
        <f t="shared" si="24"/>
        <v>69</v>
      </c>
      <c r="BS419" s="83" t="str">
        <f>+IF($R$78="","",CONCATENATE($B$78,"　",$C$78))</f>
        <v/>
      </c>
      <c r="BT419" s="83" t="str">
        <f>+IF($R$78="","",CONCATENATE($D$78," ",$E$78))</f>
        <v/>
      </c>
      <c r="BU419" s="83" t="str">
        <f>+IF($R$78="","",RIGHT($F$78,1))</f>
        <v/>
      </c>
      <c r="BV419" s="83" t="str">
        <f>+IF($R$78="","",CONCATENATE($G$78,"/",$H$78,"/",$I$78))</f>
        <v/>
      </c>
      <c r="BW419" s="83" t="str">
        <f>+IF($R$78="","",$R$78)</f>
        <v/>
      </c>
      <c r="BX419" s="83" t="str">
        <f>+IF($R$78="","",$S$78)</f>
        <v/>
      </c>
      <c r="BY419" s="83" t="str">
        <f>+IF($R$78="","",$T$78)</f>
        <v/>
      </c>
      <c r="BZ419" t="s">
        <v>119</v>
      </c>
    </row>
    <row r="420" spans="69:78" x14ac:dyDescent="0.15">
      <c r="BQ420" s="83" t="str">
        <f>+IF(BS420="","",MAX(BQ$9:BQ419)+1)</f>
        <v/>
      </c>
      <c r="BR420" s="83">
        <f t="shared" si="24"/>
        <v>69</v>
      </c>
      <c r="BS420" s="83" t="str">
        <f>+IF($U$78="","",CONCATENATE($B$78,"　",$C$78))</f>
        <v/>
      </c>
      <c r="BT420" s="83" t="str">
        <f>+IF($U$78="","",CONCATENATE($D$78," ",$E$78))</f>
        <v/>
      </c>
      <c r="BU420" s="83" t="str">
        <f>+IF($U$78="","",RIGHT($F$78,1))</f>
        <v/>
      </c>
      <c r="BV420" s="83" t="str">
        <f>+IF($U$78="","",CONCATENATE($G$78,"/",$H$78,"/",$I$78))</f>
        <v/>
      </c>
      <c r="BW420" s="83" t="str">
        <f>+IF($U$78="","",$U$78)</f>
        <v/>
      </c>
      <c r="BX420" s="83" t="str">
        <f>+IF($U$78="","",$V$78)</f>
        <v/>
      </c>
      <c r="BY420" s="83" t="str">
        <f>+IF($U$78="","",$W$78)</f>
        <v/>
      </c>
      <c r="BZ420" t="s">
        <v>119</v>
      </c>
    </row>
    <row r="421" spans="69:78" x14ac:dyDescent="0.15">
      <c r="BQ421" s="83" t="str">
        <f>+IF(BS421="","",MAX(BQ$9:BQ420)+1)</f>
        <v/>
      </c>
      <c r="BR421" s="83">
        <f t="shared" si="24"/>
        <v>69</v>
      </c>
      <c r="BS421" s="83" t="str">
        <f>+IF($X$78="","",CONCATENATE($B$78,"　",$C$78))</f>
        <v/>
      </c>
      <c r="BT421" s="83" t="str">
        <f>+IF($X$78="","",CONCATENATE($D$78," ",$E$78))</f>
        <v/>
      </c>
      <c r="BU421" s="83" t="str">
        <f>+IF($X$78="","",RIGHT($F$78,1))</f>
        <v/>
      </c>
      <c r="BV421" s="83" t="str">
        <f>+IF($X$78="","",CONCATENATE($G$78,"/",$H$78,"/",$I$78))</f>
        <v/>
      </c>
      <c r="BW421" s="83" t="str">
        <f>+IF($X$78="","",$X$78)</f>
        <v/>
      </c>
      <c r="BX421" s="83" t="str">
        <f>+IF($X$78="","",$Y$78)</f>
        <v/>
      </c>
      <c r="BY421" s="83" t="str">
        <f>+IF($X$78="","",$Z$78)</f>
        <v/>
      </c>
      <c r="BZ421" t="s">
        <v>119</v>
      </c>
    </row>
    <row r="422" spans="69:78" x14ac:dyDescent="0.15">
      <c r="BQ422" s="83" t="str">
        <f>+IF(BS422="","",MAX(BQ$9:BQ421)+1)</f>
        <v/>
      </c>
      <c r="BR422" s="83">
        <f t="shared" si="24"/>
        <v>69</v>
      </c>
      <c r="BS422" s="83" t="str">
        <f>+IF($AA$78="","",CONCATENATE($B$78,"　",$C$78))</f>
        <v/>
      </c>
      <c r="BT422" s="83" t="str">
        <f>+IF($AA$78="","",CONCATENATE($D$78," ",$E$78))</f>
        <v/>
      </c>
      <c r="BU422" s="83" t="str">
        <f>+IF($AA$78="","",RIGHT($F$78,1))</f>
        <v/>
      </c>
      <c r="BV422" s="83" t="str">
        <f>+IF($AA$78="","",CONCATENATE($G$78,"/",$H$78,"/",$I$78))</f>
        <v/>
      </c>
      <c r="BW422" s="83" t="str">
        <f>+IF($AA$78="","",$AA$78)</f>
        <v/>
      </c>
      <c r="BX422" s="83" t="str">
        <f>+IF($AA$78="","",$AB$78)</f>
        <v/>
      </c>
      <c r="BY422" s="83" t="str">
        <f>+IF($AA$78="","",$AC$78)</f>
        <v/>
      </c>
      <c r="BZ422" t="s">
        <v>119</v>
      </c>
    </row>
    <row r="423" spans="69:78" x14ac:dyDescent="0.15">
      <c r="BQ423" s="83" t="str">
        <f>+IF(BS423="","",MAX(BQ$9:BQ422)+1)</f>
        <v/>
      </c>
      <c r="BR423" s="83">
        <f t="shared" si="24"/>
        <v>69</v>
      </c>
      <c r="BS423" s="83" t="str">
        <f>+IF($AD$78="","",CONCATENATE($B$78,"　",$C$78))</f>
        <v/>
      </c>
      <c r="BT423" s="83" t="str">
        <f>+IF($AD$78="","",CONCATENATE($D$78," ",$E$78))</f>
        <v/>
      </c>
      <c r="BU423" s="83" t="str">
        <f>+IF($AD$78="","",RIGHT($F$78,1))</f>
        <v/>
      </c>
      <c r="BV423" s="83" t="str">
        <f>+IF($AD$78="","",CONCATENATE($G$78,"/",$H$78,"/",$I$78))</f>
        <v/>
      </c>
      <c r="BW423" s="83" t="str">
        <f>+IF($AD$78="","",$AD$78)</f>
        <v/>
      </c>
      <c r="BX423" s="83" t="str">
        <f>+IF($AD$78="","",$AE$78)</f>
        <v/>
      </c>
      <c r="BY423" s="83" t="str">
        <f>+IF($AD$78="","",$AF$78)</f>
        <v/>
      </c>
      <c r="BZ423" t="s">
        <v>119</v>
      </c>
    </row>
    <row r="424" spans="69:78" x14ac:dyDescent="0.15">
      <c r="BQ424" s="83" t="str">
        <f>+IF(BS424="","",MAX(BQ$9:BQ423)+1)</f>
        <v/>
      </c>
      <c r="BR424" s="83">
        <f t="shared" si="24"/>
        <v>70</v>
      </c>
      <c r="BS424" s="83" t="str">
        <f>+IF($O$79="","",CONCATENATE($B$79,"　",$C$79))</f>
        <v/>
      </c>
      <c r="BT424" s="83" t="str">
        <f>+IF($O$79="","",CONCATENATE($D$79," ",$E$79))</f>
        <v/>
      </c>
      <c r="BU424" s="83" t="str">
        <f>+IF($O$79="","",RIGHT($F$79,1))</f>
        <v/>
      </c>
      <c r="BV424" s="83" t="str">
        <f>+IF($O$79="","",CONCATENATE($G$79,"/",$H$79,"/",$I$79))</f>
        <v/>
      </c>
      <c r="BW424" s="83" t="str">
        <f>+IF($O$79="","",$O$79)</f>
        <v/>
      </c>
      <c r="BX424" s="83" t="str">
        <f>+IF($O$79="","",$P$79)</f>
        <v/>
      </c>
      <c r="BY424" s="83" t="str">
        <f>+IF($O$79="","",$Q$79)</f>
        <v/>
      </c>
      <c r="BZ424" t="s">
        <v>119</v>
      </c>
    </row>
    <row r="425" spans="69:78" x14ac:dyDescent="0.15">
      <c r="BQ425" s="83" t="str">
        <f>+IF(BS425="","",MAX(BQ$9:BQ424)+1)</f>
        <v/>
      </c>
      <c r="BR425" s="83">
        <f t="shared" si="24"/>
        <v>70</v>
      </c>
      <c r="BS425" s="83" t="str">
        <f>+IF($R$79="","",CONCATENATE($B$79,"　",$C$79))</f>
        <v/>
      </c>
      <c r="BT425" s="83" t="str">
        <f>+IF($R$79="","",CONCATENATE($D$79," ",$E$79))</f>
        <v/>
      </c>
      <c r="BU425" s="83" t="str">
        <f>+IF($R$79="","",RIGHT($F$79,1))</f>
        <v/>
      </c>
      <c r="BV425" s="83" t="str">
        <f>+IF($R$79="","",CONCATENATE($G$79,"/",$H$79,"/",$I$79))</f>
        <v/>
      </c>
      <c r="BW425" s="83" t="str">
        <f>+IF($R$79="","",$R$79)</f>
        <v/>
      </c>
      <c r="BX425" s="83" t="str">
        <f>+IF($R$79="","",$S$79)</f>
        <v/>
      </c>
      <c r="BY425" s="83" t="str">
        <f>+IF($R$79="","",$T$79)</f>
        <v/>
      </c>
      <c r="BZ425" t="s">
        <v>119</v>
      </c>
    </row>
    <row r="426" spans="69:78" x14ac:dyDescent="0.15">
      <c r="BQ426" s="83" t="str">
        <f>+IF(BS426="","",MAX(BQ$9:BQ425)+1)</f>
        <v/>
      </c>
      <c r="BR426" s="83">
        <f t="shared" si="24"/>
        <v>70</v>
      </c>
      <c r="BS426" s="83" t="str">
        <f>+IF($U$79="","",CONCATENATE($B$79,"　",$C$79))</f>
        <v/>
      </c>
      <c r="BT426" s="83" t="str">
        <f>+IF($U$79="","",CONCATENATE($D$79," ",$E$79))</f>
        <v/>
      </c>
      <c r="BU426" s="83" t="str">
        <f>+IF($U$79="","",RIGHT($F$79,1))</f>
        <v/>
      </c>
      <c r="BV426" s="83" t="str">
        <f>+IF($U$79="","",CONCATENATE($G$79,"/",$H$79,"/",$I$79))</f>
        <v/>
      </c>
      <c r="BW426" s="83" t="str">
        <f>+IF($U$79="","",$U$79)</f>
        <v/>
      </c>
      <c r="BX426" s="83" t="str">
        <f>+IF($U$79="","",$V$79)</f>
        <v/>
      </c>
      <c r="BY426" s="83" t="str">
        <f>+IF($U$79="","",$W$79)</f>
        <v/>
      </c>
      <c r="BZ426" t="s">
        <v>119</v>
      </c>
    </row>
    <row r="427" spans="69:78" x14ac:dyDescent="0.15">
      <c r="BQ427" s="83" t="str">
        <f>+IF(BS427="","",MAX(BQ$9:BQ426)+1)</f>
        <v/>
      </c>
      <c r="BR427" s="83">
        <f t="shared" si="24"/>
        <v>70</v>
      </c>
      <c r="BS427" s="83" t="str">
        <f>+IF($X$79="","",CONCATENATE($B$79,"　",$C$79))</f>
        <v/>
      </c>
      <c r="BT427" s="83" t="str">
        <f>+IF($X$79="","",CONCATENATE($D$79," ",$E$79))</f>
        <v/>
      </c>
      <c r="BU427" s="83" t="str">
        <f>+IF($X$79="","",RIGHT($F$79,1))</f>
        <v/>
      </c>
      <c r="BV427" s="83" t="str">
        <f>+IF($X$79="","",CONCATENATE($G$79,"/",$H$79,"/",$I$79))</f>
        <v/>
      </c>
      <c r="BW427" s="83" t="str">
        <f>+IF($X$79="","",$X$79)</f>
        <v/>
      </c>
      <c r="BX427" s="83" t="str">
        <f>+IF($X$79="","",$Y$79)</f>
        <v/>
      </c>
      <c r="BY427" s="83" t="str">
        <f>+IF($X$79="","",$Z$79)</f>
        <v/>
      </c>
      <c r="BZ427" t="s">
        <v>119</v>
      </c>
    </row>
    <row r="428" spans="69:78" x14ac:dyDescent="0.15">
      <c r="BQ428" s="83" t="str">
        <f>+IF(BS428="","",MAX(BQ$9:BQ427)+1)</f>
        <v/>
      </c>
      <c r="BR428" s="83">
        <f t="shared" si="24"/>
        <v>70</v>
      </c>
      <c r="BS428" s="83" t="str">
        <f>+IF($AA$79="","",CONCATENATE($B$79,"　",$C$79))</f>
        <v/>
      </c>
      <c r="BT428" s="83" t="str">
        <f>+IF($AA$79="","",CONCATENATE($D$79," ",$E$79))</f>
        <v/>
      </c>
      <c r="BU428" s="83" t="str">
        <f>+IF($AA$79="","",RIGHT($F$79,1))</f>
        <v/>
      </c>
      <c r="BV428" s="83" t="str">
        <f>+IF($AA$79="","",CONCATENATE($G$79,"/",$H$79,"/",$I$79))</f>
        <v/>
      </c>
      <c r="BW428" s="83" t="str">
        <f>+IF($AA$79="","",$AA$79)</f>
        <v/>
      </c>
      <c r="BX428" s="83" t="str">
        <f>+IF($AA$79="","",$AB$79)</f>
        <v/>
      </c>
      <c r="BY428" s="83" t="str">
        <f>+IF($AA$79="","",$AC$79)</f>
        <v/>
      </c>
      <c r="BZ428" t="s">
        <v>119</v>
      </c>
    </row>
    <row r="429" spans="69:78" x14ac:dyDescent="0.15">
      <c r="BQ429" s="83" t="str">
        <f>+IF(BS429="","",MAX(BQ$9:BQ428)+1)</f>
        <v/>
      </c>
      <c r="BR429" s="83">
        <f t="shared" si="24"/>
        <v>70</v>
      </c>
      <c r="BS429" s="83" t="str">
        <f>+IF($AD$79="","",CONCATENATE($B$79,"　",$C$79))</f>
        <v/>
      </c>
      <c r="BT429" s="83" t="str">
        <f>+IF($AD$79="","",CONCATENATE($D$79," ",$E$79))</f>
        <v/>
      </c>
      <c r="BU429" s="83" t="str">
        <f>+IF($AD$79="","",RIGHT($F$79,1))</f>
        <v/>
      </c>
      <c r="BV429" s="83" t="str">
        <f>+IF($AD$79="","",CONCATENATE($G$79,"/",$H$79,"/",$I$79))</f>
        <v/>
      </c>
      <c r="BW429" s="83" t="str">
        <f>+IF($AD$79="","",$AD$79)</f>
        <v/>
      </c>
      <c r="BX429" s="83" t="str">
        <f>+IF($AD$79="","",$AE$79)</f>
        <v/>
      </c>
      <c r="BY429" s="83" t="str">
        <f>+IF($AD$79="","",$AF$79)</f>
        <v/>
      </c>
      <c r="BZ429" t="s">
        <v>119</v>
      </c>
    </row>
    <row r="430" spans="69:78" x14ac:dyDescent="0.15">
      <c r="BQ430" s="83" t="str">
        <f>+IF(BS430="","",MAX(BQ$9:BQ429)+1)</f>
        <v/>
      </c>
      <c r="BR430" s="83">
        <f t="shared" si="24"/>
        <v>71</v>
      </c>
      <c r="BS430" s="83" t="str">
        <f>+IF($O$80="","",CONCATENATE($B$80,"　",$C$80))</f>
        <v/>
      </c>
      <c r="BT430" s="83" t="str">
        <f>+IF($O$80="","",CONCATENATE($D$80," ",$E$80))</f>
        <v/>
      </c>
      <c r="BU430" s="83" t="str">
        <f>+IF($O$80="","",RIGHT($F$80,1))</f>
        <v/>
      </c>
      <c r="BV430" s="83" t="str">
        <f>+IF($O$80="","",CONCATENATE($G$80,"/",$H$80,"/",$I$80))</f>
        <v/>
      </c>
      <c r="BW430" s="83" t="str">
        <f>+IF($O$80="","",$O$80)</f>
        <v/>
      </c>
      <c r="BX430" s="83" t="str">
        <f>+IF($O$80="","",$P$80)</f>
        <v/>
      </c>
      <c r="BY430" s="83" t="str">
        <f>+IF($O$80="","",$Q$80)</f>
        <v/>
      </c>
      <c r="BZ430" t="s">
        <v>119</v>
      </c>
    </row>
    <row r="431" spans="69:78" x14ac:dyDescent="0.15">
      <c r="BQ431" s="83" t="str">
        <f>+IF(BS431="","",MAX(BQ$9:BQ430)+1)</f>
        <v/>
      </c>
      <c r="BR431" s="83">
        <f t="shared" si="24"/>
        <v>71</v>
      </c>
      <c r="BS431" s="83" t="str">
        <f>+IF($R$80="","",CONCATENATE($B$80,"　",$C$80))</f>
        <v/>
      </c>
      <c r="BT431" s="83" t="str">
        <f>+IF($R$80="","",CONCATENATE($D$80," ",$E$80))</f>
        <v/>
      </c>
      <c r="BU431" s="83" t="str">
        <f>+IF($R$80="","",RIGHT($F$80,1))</f>
        <v/>
      </c>
      <c r="BV431" s="83" t="str">
        <f>+IF($R$80="","",CONCATENATE($G$80,"/",$H$80,"/",$I$80))</f>
        <v/>
      </c>
      <c r="BW431" s="83" t="str">
        <f>+IF($R$80="","",$R$80)</f>
        <v/>
      </c>
      <c r="BX431" s="83" t="str">
        <f>+IF($R$80="","",$S$80)</f>
        <v/>
      </c>
      <c r="BY431" s="83" t="str">
        <f>+IF($R$80="","",$T$80)</f>
        <v/>
      </c>
      <c r="BZ431" t="s">
        <v>119</v>
      </c>
    </row>
    <row r="432" spans="69:78" x14ac:dyDescent="0.15">
      <c r="BQ432" s="83" t="str">
        <f>+IF(BS432="","",MAX(BQ$9:BQ431)+1)</f>
        <v/>
      </c>
      <c r="BR432" s="83">
        <f t="shared" si="24"/>
        <v>71</v>
      </c>
      <c r="BS432" s="83" t="str">
        <f>+IF($U$80="","",CONCATENATE($B$80,"　",$C$80))</f>
        <v/>
      </c>
      <c r="BT432" s="83" t="str">
        <f>+IF($U$80="","",CONCATENATE($D$80," ",$E$80))</f>
        <v/>
      </c>
      <c r="BU432" s="83" t="str">
        <f>+IF($U$80="","",RIGHT($F$80,1))</f>
        <v/>
      </c>
      <c r="BV432" s="83" t="str">
        <f>+IF($U$80="","",CONCATENATE($G$80,"/",$H$80,"/",$I$80))</f>
        <v/>
      </c>
      <c r="BW432" s="83" t="str">
        <f>+IF($U$80="","",$U$80)</f>
        <v/>
      </c>
      <c r="BX432" s="83" t="str">
        <f>+IF($U$80="","",$V$80)</f>
        <v/>
      </c>
      <c r="BY432" s="83" t="str">
        <f>+IF($U$80="","",$W$80)</f>
        <v/>
      </c>
      <c r="BZ432" t="s">
        <v>119</v>
      </c>
    </row>
    <row r="433" spans="69:78" x14ac:dyDescent="0.15">
      <c r="BQ433" s="83" t="str">
        <f>+IF(BS433="","",MAX(BQ$9:BQ432)+1)</f>
        <v/>
      </c>
      <c r="BR433" s="83">
        <f t="shared" si="24"/>
        <v>71</v>
      </c>
      <c r="BS433" s="83" t="str">
        <f>+IF($X$80="","",CONCATENATE($B$80,"　",$C$80))</f>
        <v/>
      </c>
      <c r="BT433" s="83" t="str">
        <f>+IF($X$80="","",CONCATENATE($D$80," ",$E$80))</f>
        <v/>
      </c>
      <c r="BU433" s="83" t="str">
        <f>+IF($X$80="","",RIGHT($F$80,1))</f>
        <v/>
      </c>
      <c r="BV433" s="83" t="str">
        <f>+IF($X$80="","",CONCATENATE($G$80,"/",$H$80,"/",$I$80))</f>
        <v/>
      </c>
      <c r="BW433" s="83" t="str">
        <f>+IF($X$80="","",$X$80)</f>
        <v/>
      </c>
      <c r="BX433" s="83" t="str">
        <f>+IF($X$80="","",$Y$80)</f>
        <v/>
      </c>
      <c r="BY433" s="83" t="str">
        <f>+IF($X$80="","",$Z$80)</f>
        <v/>
      </c>
      <c r="BZ433" t="s">
        <v>119</v>
      </c>
    </row>
    <row r="434" spans="69:78" x14ac:dyDescent="0.15">
      <c r="BQ434" s="83" t="str">
        <f>+IF(BS434="","",MAX(BQ$9:BQ433)+1)</f>
        <v/>
      </c>
      <c r="BR434" s="83">
        <f t="shared" si="24"/>
        <v>71</v>
      </c>
      <c r="BS434" s="83" t="str">
        <f>+IF($AA$80="","",CONCATENATE($B$80,"　",$C$80))</f>
        <v/>
      </c>
      <c r="BT434" s="83" t="str">
        <f>+IF($AA$80="","",CONCATENATE($D$80," ",$E$80))</f>
        <v/>
      </c>
      <c r="BU434" s="83" t="str">
        <f>+IF($AA$80="","",RIGHT($F$80,1))</f>
        <v/>
      </c>
      <c r="BV434" s="83" t="str">
        <f>+IF($AA$80="","",CONCATENATE($G$80,"/",$H$80,"/",$I$80))</f>
        <v/>
      </c>
      <c r="BW434" s="83" t="str">
        <f>+IF($AA$80="","",$AA$80)</f>
        <v/>
      </c>
      <c r="BX434" s="83" t="str">
        <f>+IF($AA$80="","",$AB$80)</f>
        <v/>
      </c>
      <c r="BY434" s="83" t="str">
        <f>+IF($AA$80="","",$AC$80)</f>
        <v/>
      </c>
      <c r="BZ434" t="s">
        <v>119</v>
      </c>
    </row>
    <row r="435" spans="69:78" x14ac:dyDescent="0.15">
      <c r="BQ435" s="83" t="str">
        <f>+IF(BS435="","",MAX(BQ$9:BQ434)+1)</f>
        <v/>
      </c>
      <c r="BR435" s="83">
        <f t="shared" si="24"/>
        <v>71</v>
      </c>
      <c r="BS435" s="83" t="str">
        <f>+IF($AD$80="","",CONCATENATE($B$80,"　",$C$80))</f>
        <v/>
      </c>
      <c r="BT435" s="83" t="str">
        <f>+IF($AD$80="","",CONCATENATE($D$80," ",$E$80))</f>
        <v/>
      </c>
      <c r="BU435" s="83" t="str">
        <f>+IF($AD$80="","",RIGHT($F$80,1))</f>
        <v/>
      </c>
      <c r="BV435" s="83" t="str">
        <f>+IF($AD$80="","",CONCATENATE($G$80,"/",$H$80,"/",$I$80))</f>
        <v/>
      </c>
      <c r="BW435" s="83" t="str">
        <f>+IF($AD$80="","",$AD$80)</f>
        <v/>
      </c>
      <c r="BX435" s="83" t="str">
        <f>+IF($AD$80="","",$AE$80)</f>
        <v/>
      </c>
      <c r="BY435" s="83" t="str">
        <f>+IF($AD$80="","",$AF$80)</f>
        <v/>
      </c>
      <c r="BZ435" t="s">
        <v>119</v>
      </c>
    </row>
    <row r="436" spans="69:78" x14ac:dyDescent="0.15">
      <c r="BQ436" s="83" t="str">
        <f>+IF(BS436="","",MAX(BQ$9:BQ435)+1)</f>
        <v/>
      </c>
      <c r="BR436" s="83">
        <f t="shared" si="24"/>
        <v>72</v>
      </c>
      <c r="BS436" s="83" t="str">
        <f>+IF($O$81="","",CONCATENATE($B$81,"　",$C$81))</f>
        <v/>
      </c>
      <c r="BT436" s="83" t="str">
        <f>+IF($O$81="","",CONCATENATE($D$81," ",$E$81))</f>
        <v/>
      </c>
      <c r="BU436" s="83" t="str">
        <f>+IF($O$81="","",RIGHT($F$81,1))</f>
        <v/>
      </c>
      <c r="BV436" s="83" t="str">
        <f>+IF($O$81="","",CONCATENATE($G$81,"/",$H$81,"/",$I$81))</f>
        <v/>
      </c>
      <c r="BW436" s="83" t="str">
        <f>+IF($O$81="","",$O$81)</f>
        <v/>
      </c>
      <c r="BX436" s="83" t="str">
        <f>+IF($O$81="","",$P$81)</f>
        <v/>
      </c>
      <c r="BY436" s="83" t="str">
        <f>+IF($O$81="","",$Q$81)</f>
        <v/>
      </c>
      <c r="BZ436" t="s">
        <v>119</v>
      </c>
    </row>
    <row r="437" spans="69:78" x14ac:dyDescent="0.15">
      <c r="BQ437" s="83" t="str">
        <f>+IF(BS437="","",MAX(BQ$9:BQ436)+1)</f>
        <v/>
      </c>
      <c r="BR437" s="83">
        <f t="shared" si="24"/>
        <v>72</v>
      </c>
      <c r="BS437" s="83" t="str">
        <f>+IF($R$81="","",CONCATENATE($B$81,"　",$C$81))</f>
        <v/>
      </c>
      <c r="BT437" s="83" t="str">
        <f>+IF($R$81="","",CONCATENATE($D$81," ",$E$81))</f>
        <v/>
      </c>
      <c r="BU437" s="83" t="str">
        <f>+IF($R$81="","",RIGHT($F$81,1))</f>
        <v/>
      </c>
      <c r="BV437" s="83" t="str">
        <f>+IF($R$81="","",CONCATENATE($G$81,"/",$H$81,"/",$I$81))</f>
        <v/>
      </c>
      <c r="BW437" s="83" t="str">
        <f>+IF($R$81="","",$R$81)</f>
        <v/>
      </c>
      <c r="BX437" s="83" t="str">
        <f>+IF($R$81="","",$S$81)</f>
        <v/>
      </c>
      <c r="BY437" s="83" t="str">
        <f>+IF($R$81="","",$T$81)</f>
        <v/>
      </c>
      <c r="BZ437" t="s">
        <v>119</v>
      </c>
    </row>
    <row r="438" spans="69:78" x14ac:dyDescent="0.15">
      <c r="BQ438" s="83" t="str">
        <f>+IF(BS438="","",MAX(BQ$9:BQ437)+1)</f>
        <v/>
      </c>
      <c r="BR438" s="83">
        <f t="shared" si="24"/>
        <v>72</v>
      </c>
      <c r="BS438" s="83" t="str">
        <f>+IF($U$81="","",CONCATENATE($B$81,"　",$C$81))</f>
        <v/>
      </c>
      <c r="BT438" s="83" t="str">
        <f>+IF($U$81="","",CONCATENATE($D$81," ",$E$81))</f>
        <v/>
      </c>
      <c r="BU438" s="83" t="str">
        <f>+IF($U$81="","",RIGHT($F$81,1))</f>
        <v/>
      </c>
      <c r="BV438" s="83" t="str">
        <f>+IF($U$81="","",CONCATENATE($G$81,"/",$H$81,"/",$I$81))</f>
        <v/>
      </c>
      <c r="BW438" s="83" t="str">
        <f>+IF($U$81="","",$U$81)</f>
        <v/>
      </c>
      <c r="BX438" s="83" t="str">
        <f>+IF($U$81="","",$V$81)</f>
        <v/>
      </c>
      <c r="BY438" s="83" t="str">
        <f>+IF($U$81="","",$W$81)</f>
        <v/>
      </c>
      <c r="BZ438" t="s">
        <v>119</v>
      </c>
    </row>
    <row r="439" spans="69:78" x14ac:dyDescent="0.15">
      <c r="BQ439" s="83" t="str">
        <f>+IF(BS439="","",MAX(BQ$9:BQ438)+1)</f>
        <v/>
      </c>
      <c r="BR439" s="83">
        <f t="shared" si="24"/>
        <v>72</v>
      </c>
      <c r="BS439" s="83" t="str">
        <f>+IF($X$81="","",CONCATENATE($B$81,"　",$C$81))</f>
        <v/>
      </c>
      <c r="BT439" s="83" t="str">
        <f>+IF($X$81="","",CONCATENATE($D$81," ",$E$81))</f>
        <v/>
      </c>
      <c r="BU439" s="83" t="str">
        <f>+IF($X$81="","",RIGHT($F$81,1))</f>
        <v/>
      </c>
      <c r="BV439" s="83" t="str">
        <f>+IF($X$81="","",CONCATENATE($G$81,"/",$H$81,"/",$I$81))</f>
        <v/>
      </c>
      <c r="BW439" s="83" t="str">
        <f>+IF($X$81="","",$X$81)</f>
        <v/>
      </c>
      <c r="BX439" s="83" t="str">
        <f>+IF($X$81="","",$Y$81)</f>
        <v/>
      </c>
      <c r="BY439" s="83" t="str">
        <f>+IF($X$81="","",$Z$81)</f>
        <v/>
      </c>
      <c r="BZ439" t="s">
        <v>119</v>
      </c>
    </row>
    <row r="440" spans="69:78" x14ac:dyDescent="0.15">
      <c r="BQ440" s="83" t="str">
        <f>+IF(BS440="","",MAX(BQ$9:BQ439)+1)</f>
        <v/>
      </c>
      <c r="BR440" s="83">
        <f t="shared" si="24"/>
        <v>72</v>
      </c>
      <c r="BS440" s="83" t="str">
        <f>+IF($AA$81="","",CONCATENATE($B$81,"　",$C$81))</f>
        <v/>
      </c>
      <c r="BT440" s="83" t="str">
        <f>+IF($AA$81="","",CONCATENATE($D$81," ",$E$81))</f>
        <v/>
      </c>
      <c r="BU440" s="83" t="str">
        <f>+IF($AA$81="","",RIGHT($F$81,1))</f>
        <v/>
      </c>
      <c r="BV440" s="83" t="str">
        <f>+IF($AA$81="","",CONCATENATE($G$81,"/",$H$81,"/",$I$81))</f>
        <v/>
      </c>
      <c r="BW440" s="83" t="str">
        <f>+IF($AA$81="","",$AA$81)</f>
        <v/>
      </c>
      <c r="BX440" s="83" t="str">
        <f>+IF($AA$81="","",$AB$81)</f>
        <v/>
      </c>
      <c r="BY440" s="83" t="str">
        <f>+IF($AA$81="","",$AC$81)</f>
        <v/>
      </c>
      <c r="BZ440" t="s">
        <v>119</v>
      </c>
    </row>
    <row r="441" spans="69:78" x14ac:dyDescent="0.15">
      <c r="BQ441" s="83" t="str">
        <f>+IF(BS441="","",MAX(BQ$9:BQ440)+1)</f>
        <v/>
      </c>
      <c r="BR441" s="83">
        <f t="shared" si="24"/>
        <v>72</v>
      </c>
      <c r="BS441" s="83" t="str">
        <f>+IF($AD$81="","",CONCATENATE($B$81,"　",$C$81))</f>
        <v/>
      </c>
      <c r="BT441" s="83" t="str">
        <f>+IF($AD$81="","",CONCATENATE($D$81," ",$E$81))</f>
        <v/>
      </c>
      <c r="BU441" s="83" t="str">
        <f>+IF($AD$81="","",RIGHT($F$81,1))</f>
        <v/>
      </c>
      <c r="BV441" s="83" t="str">
        <f>+IF($AD$81="","",CONCATENATE($G$81,"/",$H$81,"/",$I$81))</f>
        <v/>
      </c>
      <c r="BW441" s="83" t="str">
        <f>+IF($AD$81="","",$AD$81)</f>
        <v/>
      </c>
      <c r="BX441" s="83" t="str">
        <f>+IF($AD$81="","",$AE$81)</f>
        <v/>
      </c>
      <c r="BY441" s="83" t="str">
        <f>+IF($AD$81="","",$AF$81)</f>
        <v/>
      </c>
      <c r="BZ441" t="s">
        <v>119</v>
      </c>
    </row>
    <row r="442" spans="69:78" x14ac:dyDescent="0.15">
      <c r="BQ442" s="83" t="str">
        <f>+IF(BS442="","",MAX(BQ$9:BQ441)+1)</f>
        <v/>
      </c>
      <c r="BR442" s="83">
        <f t="shared" si="24"/>
        <v>73</v>
      </c>
      <c r="BS442" s="83" t="str">
        <f>+IF($O$82="","",CONCATENATE($B$82,"　",$C$82))</f>
        <v/>
      </c>
      <c r="BT442" s="83" t="str">
        <f>+IF($O$82="","",CONCATENATE($D$82," ",$E$82))</f>
        <v/>
      </c>
      <c r="BU442" s="83" t="str">
        <f>+IF($O$82="","",RIGHT($F$82,1))</f>
        <v/>
      </c>
      <c r="BV442" s="83" t="str">
        <f>+IF($O$82="","",CONCATENATE($G$82,"/",$H$82,"/",$I$82))</f>
        <v/>
      </c>
      <c r="BW442" s="83" t="str">
        <f>+IF($O$82="","",$O$82)</f>
        <v/>
      </c>
      <c r="BX442" s="83" t="str">
        <f>+IF($O$82="","",$P$82)</f>
        <v/>
      </c>
      <c r="BY442" s="83" t="str">
        <f>+IF($O$82="","",$Q$82)</f>
        <v/>
      </c>
      <c r="BZ442" t="s">
        <v>119</v>
      </c>
    </row>
    <row r="443" spans="69:78" x14ac:dyDescent="0.15">
      <c r="BQ443" s="83" t="str">
        <f>+IF(BS443="","",MAX(BQ$9:BQ442)+1)</f>
        <v/>
      </c>
      <c r="BR443" s="83">
        <f t="shared" si="24"/>
        <v>73</v>
      </c>
      <c r="BS443" s="83" t="str">
        <f>+IF($R$82="","",CONCATENATE($B$82,"　",$C$82))</f>
        <v/>
      </c>
      <c r="BT443" s="83" t="str">
        <f>+IF($R$82="","",CONCATENATE($D$82," ",$E$82))</f>
        <v/>
      </c>
      <c r="BU443" s="83" t="str">
        <f>+IF($R$82="","",RIGHT($F$82,1))</f>
        <v/>
      </c>
      <c r="BV443" s="83" t="str">
        <f>+IF($R$82="","",CONCATENATE($G$82,"/",$H$82,"/",$I$82))</f>
        <v/>
      </c>
      <c r="BW443" s="83" t="str">
        <f>+IF($R$82="","",$R$82)</f>
        <v/>
      </c>
      <c r="BX443" s="83" t="str">
        <f>+IF($R$82="","",$S$82)</f>
        <v/>
      </c>
      <c r="BY443" s="83" t="str">
        <f>+IF($R$82="","",$T$82)</f>
        <v/>
      </c>
      <c r="BZ443" t="s">
        <v>119</v>
      </c>
    </row>
    <row r="444" spans="69:78" x14ac:dyDescent="0.15">
      <c r="BQ444" s="83" t="str">
        <f>+IF(BS444="","",MAX(BQ$9:BQ443)+1)</f>
        <v/>
      </c>
      <c r="BR444" s="83">
        <f t="shared" si="24"/>
        <v>73</v>
      </c>
      <c r="BS444" s="83" t="str">
        <f>+IF($U$82="","",CONCATENATE($B$82,"　",$C$82))</f>
        <v/>
      </c>
      <c r="BT444" s="83" t="str">
        <f>+IF($U$82="","",CONCATENATE($D$82," ",$E$82))</f>
        <v/>
      </c>
      <c r="BU444" s="83" t="str">
        <f>+IF($U$82="","",RIGHT($F$82,1))</f>
        <v/>
      </c>
      <c r="BV444" s="83" t="str">
        <f>+IF($U$82="","",CONCATENATE($G$82,"/",$H$82,"/",$I$82))</f>
        <v/>
      </c>
      <c r="BW444" s="83" t="str">
        <f>+IF($U$82="","",$U$82)</f>
        <v/>
      </c>
      <c r="BX444" s="83" t="str">
        <f>+IF($U$82="","",$V$82)</f>
        <v/>
      </c>
      <c r="BY444" s="83" t="str">
        <f>+IF($U$82="","",$W$82)</f>
        <v/>
      </c>
      <c r="BZ444" t="s">
        <v>119</v>
      </c>
    </row>
    <row r="445" spans="69:78" x14ac:dyDescent="0.15">
      <c r="BQ445" s="83" t="str">
        <f>+IF(BS445="","",MAX(BQ$9:BQ444)+1)</f>
        <v/>
      </c>
      <c r="BR445" s="83">
        <f t="shared" si="24"/>
        <v>73</v>
      </c>
      <c r="BS445" s="83" t="str">
        <f>+IF($X$82="","",CONCATENATE($B$82,"　",$C$82))</f>
        <v/>
      </c>
      <c r="BT445" s="83" t="str">
        <f>+IF($X$82="","",CONCATENATE($D$82," ",$E$82))</f>
        <v/>
      </c>
      <c r="BU445" s="83" t="str">
        <f>+IF($X$82="","",RIGHT($F$82,1))</f>
        <v/>
      </c>
      <c r="BV445" s="83" t="str">
        <f>+IF($X$82="","",CONCATENATE($G$82,"/",$H$82,"/",$I$82))</f>
        <v/>
      </c>
      <c r="BW445" s="83" t="str">
        <f>+IF($X$82="","",$X$82)</f>
        <v/>
      </c>
      <c r="BX445" s="83" t="str">
        <f>+IF($X$82="","",$Y$82)</f>
        <v/>
      </c>
      <c r="BY445" s="83" t="str">
        <f>+IF($X$82="","",$Z$82)</f>
        <v/>
      </c>
      <c r="BZ445" t="s">
        <v>119</v>
      </c>
    </row>
    <row r="446" spans="69:78" x14ac:dyDescent="0.15">
      <c r="BQ446" s="83" t="str">
        <f>+IF(BS446="","",MAX(BQ$9:BQ445)+1)</f>
        <v/>
      </c>
      <c r="BR446" s="83">
        <f t="shared" si="24"/>
        <v>73</v>
      </c>
      <c r="BS446" s="83" t="str">
        <f>+IF($AA$82="","",CONCATENATE($B$82,"　",$C$82))</f>
        <v/>
      </c>
      <c r="BT446" s="83" t="str">
        <f>+IF($AA$82="","",CONCATENATE($D$82," ",$E$82))</f>
        <v/>
      </c>
      <c r="BU446" s="83" t="str">
        <f>+IF($AA$82="","",RIGHT($F$82,1))</f>
        <v/>
      </c>
      <c r="BV446" s="83" t="str">
        <f>+IF($AA$82="","",CONCATENATE($G$82,"/",$H$82,"/",$I$82))</f>
        <v/>
      </c>
      <c r="BW446" s="83" t="str">
        <f>+IF($AA$82="","",$AA$82)</f>
        <v/>
      </c>
      <c r="BX446" s="83" t="str">
        <f>+IF($AA$82="","",$AB$82)</f>
        <v/>
      </c>
      <c r="BY446" s="83" t="str">
        <f>+IF($AA$82="","",$AC$82)</f>
        <v/>
      </c>
      <c r="BZ446" t="s">
        <v>119</v>
      </c>
    </row>
    <row r="447" spans="69:78" x14ac:dyDescent="0.15">
      <c r="BQ447" s="83" t="str">
        <f>+IF(BS447="","",MAX(BQ$9:BQ446)+1)</f>
        <v/>
      </c>
      <c r="BR447" s="83">
        <f t="shared" si="24"/>
        <v>73</v>
      </c>
      <c r="BS447" s="83" t="str">
        <f>+IF($AD$82="","",CONCATENATE($B$82,"　",$C$82))</f>
        <v/>
      </c>
      <c r="BT447" s="83" t="str">
        <f>+IF($AD$82="","",CONCATENATE($D$82," ",$E$82))</f>
        <v/>
      </c>
      <c r="BU447" s="83" t="str">
        <f>+IF($AD$82="","",RIGHT($F$82,1))</f>
        <v/>
      </c>
      <c r="BV447" s="83" t="str">
        <f>+IF($AD$82="","",CONCATENATE($G$82,"/",$H$82,"/",$I$82))</f>
        <v/>
      </c>
      <c r="BW447" s="83" t="str">
        <f>+IF($AD$82="","",$AD$82)</f>
        <v/>
      </c>
      <c r="BX447" s="83" t="str">
        <f>+IF($AD$82="","",$AE$82)</f>
        <v/>
      </c>
      <c r="BY447" s="83" t="str">
        <f>+IF($AD$82="","",$AF$82)</f>
        <v/>
      </c>
      <c r="BZ447" t="s">
        <v>119</v>
      </c>
    </row>
    <row r="448" spans="69:78" x14ac:dyDescent="0.15">
      <c r="BQ448" s="83" t="str">
        <f>+IF(BS448="","",MAX(BQ$9:BQ447)+1)</f>
        <v/>
      </c>
      <c r="BR448" s="83">
        <f t="shared" si="24"/>
        <v>74</v>
      </c>
      <c r="BS448" s="83" t="str">
        <f>+IF($O$83="","",CONCATENATE($B$83,"　",$C$83))</f>
        <v/>
      </c>
      <c r="BT448" s="83" t="str">
        <f>+IF($O$83="","",CONCATENATE($D$83," ",$E$83))</f>
        <v/>
      </c>
      <c r="BU448" s="83" t="str">
        <f>+IF($O$83="","",RIGHT($F$83,1))</f>
        <v/>
      </c>
      <c r="BV448" s="83" t="str">
        <f>+IF($O$83="","",CONCATENATE($G$83,"/",$H$83,"/",$I$83))</f>
        <v/>
      </c>
      <c r="BW448" s="83" t="str">
        <f>+IF($O$83="","",$O$83)</f>
        <v/>
      </c>
      <c r="BX448" s="83" t="str">
        <f>+IF($O$83="","",$P$83)</f>
        <v/>
      </c>
      <c r="BY448" s="83" t="str">
        <f>+IF($O$83="","",$Q$83)</f>
        <v/>
      </c>
      <c r="BZ448" t="s">
        <v>119</v>
      </c>
    </row>
    <row r="449" spans="69:78" x14ac:dyDescent="0.15">
      <c r="BQ449" s="83" t="str">
        <f>+IF(BS449="","",MAX(BQ$9:BQ448)+1)</f>
        <v/>
      </c>
      <c r="BR449" s="83">
        <f t="shared" si="24"/>
        <v>74</v>
      </c>
      <c r="BS449" s="83" t="str">
        <f>+IF($R$83="","",CONCATENATE($B$83,"　",$C$83))</f>
        <v/>
      </c>
      <c r="BT449" s="83" t="str">
        <f>+IF($R$83="","",CONCATENATE($D$83," ",$E$83))</f>
        <v/>
      </c>
      <c r="BU449" s="83" t="str">
        <f>+IF($R$83="","",RIGHT($F$83,1))</f>
        <v/>
      </c>
      <c r="BV449" s="83" t="str">
        <f>+IF($R$83="","",CONCATENATE($G$83,"/",$H$83,"/",$I$83))</f>
        <v/>
      </c>
      <c r="BW449" s="83" t="str">
        <f>+IF($R$83="","",$R$83)</f>
        <v/>
      </c>
      <c r="BX449" s="83" t="str">
        <f>+IF($R$83="","",$S$83)</f>
        <v/>
      </c>
      <c r="BY449" s="83" t="str">
        <f>+IF($R$83="","",$T$83)</f>
        <v/>
      </c>
      <c r="BZ449" t="s">
        <v>119</v>
      </c>
    </row>
    <row r="450" spans="69:78" x14ac:dyDescent="0.15">
      <c r="BQ450" s="83" t="str">
        <f>+IF(BS450="","",MAX(BQ$9:BQ449)+1)</f>
        <v/>
      </c>
      <c r="BR450" s="83">
        <f t="shared" si="24"/>
        <v>74</v>
      </c>
      <c r="BS450" s="83" t="str">
        <f>+IF($U$83="","",CONCATENATE($B$83,"　",$C$83))</f>
        <v/>
      </c>
      <c r="BT450" s="83" t="str">
        <f>+IF($U$83="","",CONCATENATE($D$83," ",$E$83))</f>
        <v/>
      </c>
      <c r="BU450" s="83" t="str">
        <f>+IF($U$83="","",RIGHT($F$83,1))</f>
        <v/>
      </c>
      <c r="BV450" s="83" t="str">
        <f>+IF($U$83="","",CONCATENATE($G$83,"/",$H$83,"/",$I$83))</f>
        <v/>
      </c>
      <c r="BW450" s="83" t="str">
        <f>+IF($U$83="","",$U$83)</f>
        <v/>
      </c>
      <c r="BX450" s="83" t="str">
        <f>+IF($U$83="","",$V$83)</f>
        <v/>
      </c>
      <c r="BY450" s="83" t="str">
        <f>+IF($U$83="","",$W$83)</f>
        <v/>
      </c>
      <c r="BZ450" t="s">
        <v>119</v>
      </c>
    </row>
    <row r="451" spans="69:78" x14ac:dyDescent="0.15">
      <c r="BQ451" s="83" t="str">
        <f>+IF(BS451="","",MAX(BQ$9:BQ450)+1)</f>
        <v/>
      </c>
      <c r="BR451" s="83">
        <f t="shared" si="24"/>
        <v>74</v>
      </c>
      <c r="BS451" s="83" t="str">
        <f>+IF($X$83="","",CONCATENATE($B$83,"　",$C$83))</f>
        <v/>
      </c>
      <c r="BT451" s="83" t="str">
        <f>+IF($X$83="","",CONCATENATE($D$83," ",$E$83))</f>
        <v/>
      </c>
      <c r="BU451" s="83" t="str">
        <f>+IF($X$83="","",RIGHT($F$83,1))</f>
        <v/>
      </c>
      <c r="BV451" s="83" t="str">
        <f>+IF($X$83="","",CONCATENATE($G$83,"/",$H$83,"/",$I$83))</f>
        <v/>
      </c>
      <c r="BW451" s="83" t="str">
        <f>+IF($X$83="","",$X$83)</f>
        <v/>
      </c>
      <c r="BX451" s="83" t="str">
        <f>+IF($X$83="","",$Y$83)</f>
        <v/>
      </c>
      <c r="BY451" s="83" t="str">
        <f>+IF($X$83="","",$Z$83)</f>
        <v/>
      </c>
      <c r="BZ451" t="s">
        <v>119</v>
      </c>
    </row>
    <row r="452" spans="69:78" x14ac:dyDescent="0.15">
      <c r="BQ452" s="83" t="str">
        <f>+IF(BS452="","",MAX(BQ$9:BQ451)+1)</f>
        <v/>
      </c>
      <c r="BR452" s="83">
        <f t="shared" si="24"/>
        <v>74</v>
      </c>
      <c r="BS452" s="83" t="str">
        <f>+IF($AA$83="","",CONCATENATE($B$83,"　",$C$83))</f>
        <v/>
      </c>
      <c r="BT452" s="83" t="str">
        <f>+IF($AA$83="","",CONCATENATE($D$83," ",$E$83))</f>
        <v/>
      </c>
      <c r="BU452" s="83" t="str">
        <f>+IF($AA$83="","",RIGHT($F$83,1))</f>
        <v/>
      </c>
      <c r="BV452" s="83" t="str">
        <f>+IF($AA$83="","",CONCATENATE($G$83,"/",$H$83,"/",$I$83))</f>
        <v/>
      </c>
      <c r="BW452" s="83" t="str">
        <f>+IF($AA$83="","",$AA$83)</f>
        <v/>
      </c>
      <c r="BX452" s="83" t="str">
        <f>+IF($AA$83="","",$AB$83)</f>
        <v/>
      </c>
      <c r="BY452" s="83" t="str">
        <f>+IF($AA$83="","",$AC$83)</f>
        <v/>
      </c>
      <c r="BZ452" t="s">
        <v>119</v>
      </c>
    </row>
    <row r="453" spans="69:78" x14ac:dyDescent="0.15">
      <c r="BQ453" s="83" t="str">
        <f>+IF(BS453="","",MAX(BQ$9:BQ452)+1)</f>
        <v/>
      </c>
      <c r="BR453" s="83">
        <f t="shared" si="24"/>
        <v>74</v>
      </c>
      <c r="BS453" s="83" t="str">
        <f>+IF($AD$83="","",CONCATENATE($B$83,"　",$C$83))</f>
        <v/>
      </c>
      <c r="BT453" s="83" t="str">
        <f>+IF($AD$83="","",CONCATENATE($D$83," ",$E$83))</f>
        <v/>
      </c>
      <c r="BU453" s="83" t="str">
        <f>+IF($AD$83="","",RIGHT($F$83,1))</f>
        <v/>
      </c>
      <c r="BV453" s="83" t="str">
        <f>+IF($AD$83="","",CONCATENATE($G$83,"/",$H$83,"/",$I$83))</f>
        <v/>
      </c>
      <c r="BW453" s="83" t="str">
        <f>+IF($AD$83="","",$AD$83)</f>
        <v/>
      </c>
      <c r="BX453" s="83" t="str">
        <f>+IF($AD$83="","",$AE$83)</f>
        <v/>
      </c>
      <c r="BY453" s="83" t="str">
        <f>+IF($AD$83="","",$AF$83)</f>
        <v/>
      </c>
      <c r="BZ453" t="s">
        <v>119</v>
      </c>
    </row>
    <row r="454" spans="69:78" x14ac:dyDescent="0.15">
      <c r="BQ454" s="83" t="str">
        <f>+IF(BS454="","",MAX(BQ$9:BQ453)+1)</f>
        <v/>
      </c>
      <c r="BR454" s="83">
        <f t="shared" si="24"/>
        <v>75</v>
      </c>
      <c r="BS454" s="83" t="str">
        <f>+IF($O$84="","",CONCATENATE($B$84,"　",$C$84))</f>
        <v/>
      </c>
      <c r="BT454" s="83" t="str">
        <f>+IF($O$84="","",CONCATENATE($D$84," ",$E$84))</f>
        <v/>
      </c>
      <c r="BU454" s="83" t="str">
        <f>+IF($O$84="","",RIGHT($F$84,1))</f>
        <v/>
      </c>
      <c r="BV454" s="83" t="str">
        <f>+IF($O$84="","",CONCATENATE($G$84,"/",$H$84,"/",$I$84))</f>
        <v/>
      </c>
      <c r="BW454" s="83" t="str">
        <f>+IF($O$84="","",$O$84)</f>
        <v/>
      </c>
      <c r="BX454" s="83" t="str">
        <f>+IF($O$84="","",$P$84)</f>
        <v/>
      </c>
      <c r="BY454" s="83" t="str">
        <f>+IF($O$84="","",$Q$84)</f>
        <v/>
      </c>
      <c r="BZ454" t="s">
        <v>119</v>
      </c>
    </row>
    <row r="455" spans="69:78" x14ac:dyDescent="0.15">
      <c r="BQ455" s="83" t="str">
        <f>+IF(BS455="","",MAX(BQ$9:BQ454)+1)</f>
        <v/>
      </c>
      <c r="BR455" s="83">
        <f t="shared" si="24"/>
        <v>75</v>
      </c>
      <c r="BS455" s="83" t="str">
        <f>+IF($R$84="","",CONCATENATE($B$84,"　",$C$84))</f>
        <v/>
      </c>
      <c r="BT455" s="83" t="str">
        <f>+IF($R$84="","",CONCATENATE($D$84," ",$E$84))</f>
        <v/>
      </c>
      <c r="BU455" s="83" t="str">
        <f>+IF($R$84="","",RIGHT($F$84,1))</f>
        <v/>
      </c>
      <c r="BV455" s="83" t="str">
        <f>+IF($R$84="","",CONCATENATE($G$84,"/",$H$84,"/",$I$84))</f>
        <v/>
      </c>
      <c r="BW455" s="83" t="str">
        <f>+IF($R$84="","",$R$84)</f>
        <v/>
      </c>
      <c r="BX455" s="83" t="str">
        <f>+IF($R$84="","",$S$84)</f>
        <v/>
      </c>
      <c r="BY455" s="83" t="str">
        <f>+IF($R$84="","",$T$84)</f>
        <v/>
      </c>
      <c r="BZ455" t="s">
        <v>119</v>
      </c>
    </row>
    <row r="456" spans="69:78" x14ac:dyDescent="0.15">
      <c r="BQ456" s="83" t="str">
        <f>+IF(BS456="","",MAX(BQ$9:BQ455)+1)</f>
        <v/>
      </c>
      <c r="BR456" s="83">
        <f t="shared" si="24"/>
        <v>75</v>
      </c>
      <c r="BS456" s="83" t="str">
        <f>+IF($U$84="","",CONCATENATE($B$84,"　",$C$84))</f>
        <v/>
      </c>
      <c r="BT456" s="83" t="str">
        <f>+IF($U$84="","",CONCATENATE($D$84," ",$E$84))</f>
        <v/>
      </c>
      <c r="BU456" s="83" t="str">
        <f>+IF($U$84="","",RIGHT($F$84,1))</f>
        <v/>
      </c>
      <c r="BV456" s="83" t="str">
        <f>+IF($U$84="","",CONCATENATE($G$84,"/",$H$84,"/",$I$84))</f>
        <v/>
      </c>
      <c r="BW456" s="83" t="str">
        <f>+IF($U$84="","",$U$84)</f>
        <v/>
      </c>
      <c r="BX456" s="83" t="str">
        <f>+IF($U$84="","",$V$84)</f>
        <v/>
      </c>
      <c r="BY456" s="83" t="str">
        <f>+IF($U$84="","",$W$84)</f>
        <v/>
      </c>
      <c r="BZ456" t="s">
        <v>119</v>
      </c>
    </row>
    <row r="457" spans="69:78" x14ac:dyDescent="0.15">
      <c r="BQ457" s="83" t="str">
        <f>+IF(BS457="","",MAX(BQ$9:BQ456)+1)</f>
        <v/>
      </c>
      <c r="BR457" s="83">
        <f t="shared" si="24"/>
        <v>75</v>
      </c>
      <c r="BS457" s="83" t="str">
        <f>+IF($X$84="","",CONCATENATE($B$84,"　",$C$84))</f>
        <v/>
      </c>
      <c r="BT457" s="83" t="str">
        <f>+IF($X$84="","",CONCATENATE($D$84," ",$E$84))</f>
        <v/>
      </c>
      <c r="BU457" s="83" t="str">
        <f>+IF($X$84="","",RIGHT($F$84,1))</f>
        <v/>
      </c>
      <c r="BV457" s="83" t="str">
        <f>+IF($X$84="","",CONCATENATE($G$84,"/",$H$84,"/",$I$84))</f>
        <v/>
      </c>
      <c r="BW457" s="83" t="str">
        <f>+IF($X$84="","",$X$84)</f>
        <v/>
      </c>
      <c r="BX457" s="83" t="str">
        <f>+IF($X$84="","",$Y$84)</f>
        <v/>
      </c>
      <c r="BY457" s="83" t="str">
        <f>+IF($X$84="","",$Z$84)</f>
        <v/>
      </c>
      <c r="BZ457" t="s">
        <v>119</v>
      </c>
    </row>
    <row r="458" spans="69:78" x14ac:dyDescent="0.15">
      <c r="BQ458" s="83" t="str">
        <f>+IF(BS458="","",MAX(BQ$9:BQ457)+1)</f>
        <v/>
      </c>
      <c r="BR458" s="83">
        <f t="shared" si="24"/>
        <v>75</v>
      </c>
      <c r="BS458" s="83" t="str">
        <f>+IF($AA$84="","",CONCATENATE($B$84,"　",$C$84))</f>
        <v/>
      </c>
      <c r="BT458" s="83" t="str">
        <f>+IF($AA$84="","",CONCATENATE($D$84," ",$E$84))</f>
        <v/>
      </c>
      <c r="BU458" s="83" t="str">
        <f>+IF($AA$84="","",RIGHT($F$84,1))</f>
        <v/>
      </c>
      <c r="BV458" s="83" t="str">
        <f>+IF($AA$84="","",CONCATENATE($G$84,"/",$H$84,"/",$I$84))</f>
        <v/>
      </c>
      <c r="BW458" s="83" t="str">
        <f>+IF($AA$84="","",$AA$84)</f>
        <v/>
      </c>
      <c r="BX458" s="83" t="str">
        <f>+IF($AA$84="","",$AB$84)</f>
        <v/>
      </c>
      <c r="BY458" s="83" t="str">
        <f>+IF($AA$84="","",$AC$84)</f>
        <v/>
      </c>
      <c r="BZ458" t="s">
        <v>119</v>
      </c>
    </row>
    <row r="459" spans="69:78" x14ac:dyDescent="0.15">
      <c r="BQ459" s="83" t="str">
        <f>+IF(BS459="","",MAX(BQ$9:BQ458)+1)</f>
        <v/>
      </c>
      <c r="BR459" s="83">
        <f t="shared" si="24"/>
        <v>75</v>
      </c>
      <c r="BS459" s="83" t="str">
        <f>+IF($AD$84="","",CONCATENATE($B$84,"　",$C$84))</f>
        <v/>
      </c>
      <c r="BT459" s="83" t="str">
        <f>+IF($AD$84="","",CONCATENATE($D$84," ",$E$84))</f>
        <v/>
      </c>
      <c r="BU459" s="83" t="str">
        <f>+IF($AD$84="","",RIGHT($F$84,1))</f>
        <v/>
      </c>
      <c r="BV459" s="83" t="str">
        <f>+IF($AD$84="","",CONCATENATE($G$84,"/",$H$84,"/",$I$84))</f>
        <v/>
      </c>
      <c r="BW459" s="83" t="str">
        <f>+IF($AD$84="","",$AD$84)</f>
        <v/>
      </c>
      <c r="BX459" s="83" t="str">
        <f>+IF($AD$84="","",$AE$84)</f>
        <v/>
      </c>
      <c r="BY459" s="83" t="str">
        <f>+IF($AD$84="","",$AF$84)</f>
        <v/>
      </c>
      <c r="BZ459" t="s">
        <v>119</v>
      </c>
    </row>
    <row r="460" spans="69:78" x14ac:dyDescent="0.15">
      <c r="BQ460" s="83" t="str">
        <f>+IF(BS460="","",MAX(BQ$9:BQ459)+1)</f>
        <v/>
      </c>
      <c r="BR460" s="83">
        <f t="shared" si="24"/>
        <v>76</v>
      </c>
      <c r="BS460" s="83" t="str">
        <f>+IF($O$85="","",CONCATENATE($B$85,"　",$C$85))</f>
        <v/>
      </c>
      <c r="BT460" s="83" t="str">
        <f>+IF($O$85="","",CONCATENATE($D$85," ",$E$85))</f>
        <v/>
      </c>
      <c r="BU460" s="83" t="str">
        <f>+IF($O$85="","",RIGHT($F$85,1))</f>
        <v/>
      </c>
      <c r="BV460" s="83" t="str">
        <f>+IF($O$85="","",CONCATENATE($G$85,"/",$H$85,"/",$I$85))</f>
        <v/>
      </c>
      <c r="BW460" s="83" t="str">
        <f>+IF($O$85="","",$O$85)</f>
        <v/>
      </c>
      <c r="BX460" s="83" t="str">
        <f>+IF($O$85="","",$P$85)</f>
        <v/>
      </c>
      <c r="BY460" s="83" t="str">
        <f>+IF($O$85="","",$Q$85)</f>
        <v/>
      </c>
      <c r="BZ460" t="s">
        <v>119</v>
      </c>
    </row>
    <row r="461" spans="69:78" x14ac:dyDescent="0.15">
      <c r="BQ461" s="83" t="str">
        <f>+IF(BS461="","",MAX(BQ$9:BQ460)+1)</f>
        <v/>
      </c>
      <c r="BR461" s="83">
        <f t="shared" si="24"/>
        <v>76</v>
      </c>
      <c r="BS461" s="83" t="str">
        <f>+IF($R$85="","",CONCATENATE($B$85,"　",$C$85))</f>
        <v/>
      </c>
      <c r="BT461" s="83" t="str">
        <f>+IF($R$85="","",CONCATENATE($D$85," ",$E$85))</f>
        <v/>
      </c>
      <c r="BU461" s="83" t="str">
        <f>+IF($R$85="","",RIGHT($F$85,1))</f>
        <v/>
      </c>
      <c r="BV461" s="83" t="str">
        <f>+IF($R$85="","",CONCATENATE($G$85,"/",$H$85,"/",$I$85))</f>
        <v/>
      </c>
      <c r="BW461" s="83" t="str">
        <f>+IF($R$85="","",$R$85)</f>
        <v/>
      </c>
      <c r="BX461" s="83" t="str">
        <f>+IF($R$85="","",$S$85)</f>
        <v/>
      </c>
      <c r="BY461" s="83" t="str">
        <f>+IF($R$85="","",$T$85)</f>
        <v/>
      </c>
      <c r="BZ461" t="s">
        <v>119</v>
      </c>
    </row>
    <row r="462" spans="69:78" x14ac:dyDescent="0.15">
      <c r="BQ462" s="83" t="str">
        <f>+IF(BS462="","",MAX(BQ$9:BQ461)+1)</f>
        <v/>
      </c>
      <c r="BR462" s="83">
        <f t="shared" si="24"/>
        <v>76</v>
      </c>
      <c r="BS462" s="83" t="str">
        <f>+IF($U$85="","",CONCATENATE($B$85,"　",$C$85))</f>
        <v/>
      </c>
      <c r="BT462" s="83" t="str">
        <f>+IF($U$85="","",CONCATENATE($D$85," ",$E$85))</f>
        <v/>
      </c>
      <c r="BU462" s="83" t="str">
        <f>+IF($U$85="","",RIGHT($F$85,1))</f>
        <v/>
      </c>
      <c r="BV462" s="83" t="str">
        <f>+IF($U$85="","",CONCATENATE($G$85,"/",$H$85,"/",$I$85))</f>
        <v/>
      </c>
      <c r="BW462" s="83" t="str">
        <f>+IF($U$85="","",$U$85)</f>
        <v/>
      </c>
      <c r="BX462" s="83" t="str">
        <f>+IF($U$85="","",$V$85)</f>
        <v/>
      </c>
      <c r="BY462" s="83" t="str">
        <f>+IF($U$85="","",$W$85)</f>
        <v/>
      </c>
      <c r="BZ462" t="s">
        <v>119</v>
      </c>
    </row>
    <row r="463" spans="69:78" x14ac:dyDescent="0.15">
      <c r="BQ463" s="83" t="str">
        <f>+IF(BS463="","",MAX(BQ$9:BQ462)+1)</f>
        <v/>
      </c>
      <c r="BR463" s="83">
        <f t="shared" si="24"/>
        <v>76</v>
      </c>
      <c r="BS463" s="83" t="str">
        <f>+IF($X$85="","",CONCATENATE($B$85,"　",$C$85))</f>
        <v/>
      </c>
      <c r="BT463" s="83" t="str">
        <f>+IF($X$85="","",CONCATENATE($D$85," ",$E$85))</f>
        <v/>
      </c>
      <c r="BU463" s="83" t="str">
        <f>+IF($X$85="","",RIGHT($F$85,1))</f>
        <v/>
      </c>
      <c r="BV463" s="83" t="str">
        <f>+IF($X$85="","",CONCATENATE($G$85,"/",$H$85,"/",$I$85))</f>
        <v/>
      </c>
      <c r="BW463" s="83" t="str">
        <f>+IF($X$85="","",$X$85)</f>
        <v/>
      </c>
      <c r="BX463" s="83" t="str">
        <f>+IF($X$85="","",$Y$85)</f>
        <v/>
      </c>
      <c r="BY463" s="83" t="str">
        <f>+IF($X$85="","",$Z$85)</f>
        <v/>
      </c>
      <c r="BZ463" t="s">
        <v>119</v>
      </c>
    </row>
    <row r="464" spans="69:78" x14ac:dyDescent="0.15">
      <c r="BQ464" s="83" t="str">
        <f>+IF(BS464="","",MAX(BQ$9:BQ463)+1)</f>
        <v/>
      </c>
      <c r="BR464" s="83">
        <f t="shared" si="24"/>
        <v>76</v>
      </c>
      <c r="BS464" s="83" t="str">
        <f>+IF($AA$85="","",CONCATENATE($B$85,"　",$C$85))</f>
        <v/>
      </c>
      <c r="BT464" s="83" t="str">
        <f>+IF($AA$85="","",CONCATENATE($D$85," ",$E$85))</f>
        <v/>
      </c>
      <c r="BU464" s="83" t="str">
        <f>+IF($AA$85="","",RIGHT($F$85,1))</f>
        <v/>
      </c>
      <c r="BV464" s="83" t="str">
        <f>+IF($AA$85="","",CONCATENATE($G$85,"/",$H$85,"/",$I$85))</f>
        <v/>
      </c>
      <c r="BW464" s="83" t="str">
        <f>+IF($AA$85="","",$AA$85)</f>
        <v/>
      </c>
      <c r="BX464" s="83" t="str">
        <f>+IF($AA$85="","",$AB$85)</f>
        <v/>
      </c>
      <c r="BY464" s="83" t="str">
        <f>+IF($AA$85="","",$AC$85)</f>
        <v/>
      </c>
      <c r="BZ464" t="s">
        <v>119</v>
      </c>
    </row>
    <row r="465" spans="69:78" x14ac:dyDescent="0.15">
      <c r="BQ465" s="83" t="str">
        <f>+IF(BS465="","",MAX(BQ$9:BQ464)+1)</f>
        <v/>
      </c>
      <c r="BR465" s="83">
        <f t="shared" ref="BR465:BR528" si="25">+BR459+1</f>
        <v>76</v>
      </c>
      <c r="BS465" s="83" t="str">
        <f>+IF($AD$85="","",CONCATENATE($B$85,"　",$C$85))</f>
        <v/>
      </c>
      <c r="BT465" s="83" t="str">
        <f>+IF($AD$85="","",CONCATENATE($D$85," ",$E$85))</f>
        <v/>
      </c>
      <c r="BU465" s="83" t="str">
        <f>+IF($AD$85="","",RIGHT($F$85,1))</f>
        <v/>
      </c>
      <c r="BV465" s="83" t="str">
        <f>+IF($AD$85="","",CONCATENATE($G$85,"/",$H$85,"/",$I$85))</f>
        <v/>
      </c>
      <c r="BW465" s="83" t="str">
        <f>+IF($AD$85="","",$AD$85)</f>
        <v/>
      </c>
      <c r="BX465" s="83" t="str">
        <f>+IF($AD$85="","",$AE$85)</f>
        <v/>
      </c>
      <c r="BY465" s="83" t="str">
        <f>+IF($AD$85="","",$AF$85)</f>
        <v/>
      </c>
      <c r="BZ465" t="s">
        <v>119</v>
      </c>
    </row>
    <row r="466" spans="69:78" x14ac:dyDescent="0.15">
      <c r="BQ466" s="83" t="str">
        <f>+IF(BS466="","",MAX(BQ$9:BQ465)+1)</f>
        <v/>
      </c>
      <c r="BR466" s="83">
        <f t="shared" si="25"/>
        <v>77</v>
      </c>
      <c r="BS466" s="83" t="str">
        <f>+IF($O$86="","",CONCATENATE($B$86,"　",$C$86))</f>
        <v/>
      </c>
      <c r="BT466" s="83" t="str">
        <f>+IF($O$86="","",CONCATENATE($D$86," ",$E$86))</f>
        <v/>
      </c>
      <c r="BU466" s="83" t="str">
        <f>+IF($O$86="","",RIGHT($F$86,1))</f>
        <v/>
      </c>
      <c r="BV466" s="83" t="str">
        <f>+IF($O$86="","",CONCATENATE($G$86,"/",$H$86,"/",$I$86))</f>
        <v/>
      </c>
      <c r="BW466" s="83" t="str">
        <f>+IF($O$86="","",$O$86)</f>
        <v/>
      </c>
      <c r="BX466" s="83" t="str">
        <f>+IF($O$86="","",$P$86)</f>
        <v/>
      </c>
      <c r="BY466" s="83" t="str">
        <f>+IF($O$86="","",$Q$86)</f>
        <v/>
      </c>
      <c r="BZ466" t="s">
        <v>119</v>
      </c>
    </row>
    <row r="467" spans="69:78" x14ac:dyDescent="0.15">
      <c r="BQ467" s="83" t="str">
        <f>+IF(BS467="","",MAX(BQ$9:BQ466)+1)</f>
        <v/>
      </c>
      <c r="BR467" s="83">
        <f t="shared" si="25"/>
        <v>77</v>
      </c>
      <c r="BS467" s="83" t="str">
        <f>+IF($R$86="","",CONCATENATE($B$86,"　",$C$86))</f>
        <v/>
      </c>
      <c r="BT467" s="83" t="str">
        <f>+IF($R$86="","",CONCATENATE($D$86," ",$E$86))</f>
        <v/>
      </c>
      <c r="BU467" s="83" t="str">
        <f>+IF($R$86="","",RIGHT($F$86,1))</f>
        <v/>
      </c>
      <c r="BV467" s="83" t="str">
        <f>+IF($R$86="","",CONCATENATE($G$86,"/",$H$86,"/",$I$86))</f>
        <v/>
      </c>
      <c r="BW467" s="83" t="str">
        <f>+IF($R$86="","",$R$86)</f>
        <v/>
      </c>
      <c r="BX467" s="83" t="str">
        <f>+IF($R$86="","",$S$86)</f>
        <v/>
      </c>
      <c r="BY467" s="83" t="str">
        <f>+IF($R$86="","",$T$86)</f>
        <v/>
      </c>
      <c r="BZ467" t="s">
        <v>119</v>
      </c>
    </row>
    <row r="468" spans="69:78" x14ac:dyDescent="0.15">
      <c r="BQ468" s="83" t="str">
        <f>+IF(BS468="","",MAX(BQ$9:BQ467)+1)</f>
        <v/>
      </c>
      <c r="BR468" s="83">
        <f t="shared" si="25"/>
        <v>77</v>
      </c>
      <c r="BS468" s="83" t="str">
        <f>+IF($U$86="","",CONCATENATE($B$86,"　",$C$86))</f>
        <v/>
      </c>
      <c r="BT468" s="83" t="str">
        <f>+IF($U$86="","",CONCATENATE($D$86," ",$E$86))</f>
        <v/>
      </c>
      <c r="BU468" s="83" t="str">
        <f>+IF($U$86="","",RIGHT($F$86,1))</f>
        <v/>
      </c>
      <c r="BV468" s="83" t="str">
        <f>+IF($U$86="","",CONCATENATE($G$86,"/",$H$86,"/",$I$86))</f>
        <v/>
      </c>
      <c r="BW468" s="83" t="str">
        <f>+IF($U$86="","",$U$86)</f>
        <v/>
      </c>
      <c r="BX468" s="83" t="str">
        <f>+IF($U$86="","",$V$86)</f>
        <v/>
      </c>
      <c r="BY468" s="83" t="str">
        <f>+IF($U$86="","",$W$86)</f>
        <v/>
      </c>
      <c r="BZ468" t="s">
        <v>119</v>
      </c>
    </row>
    <row r="469" spans="69:78" x14ac:dyDescent="0.15">
      <c r="BQ469" s="83" t="str">
        <f>+IF(BS469="","",MAX(BQ$9:BQ468)+1)</f>
        <v/>
      </c>
      <c r="BR469" s="83">
        <f t="shared" si="25"/>
        <v>77</v>
      </c>
      <c r="BS469" s="83" t="str">
        <f>+IF($X$86="","",CONCATENATE($B$86,"　",$C$86))</f>
        <v/>
      </c>
      <c r="BT469" s="83" t="str">
        <f>+IF($X$86="","",CONCATENATE($D$86," ",$E$86))</f>
        <v/>
      </c>
      <c r="BU469" s="83" t="str">
        <f>+IF($X$86="","",RIGHT($F$86,1))</f>
        <v/>
      </c>
      <c r="BV469" s="83" t="str">
        <f>+IF($X$86="","",CONCATENATE($G$86,"/",$H$86,"/",$I$86))</f>
        <v/>
      </c>
      <c r="BW469" s="83" t="str">
        <f>+IF($X$86="","",$X$86)</f>
        <v/>
      </c>
      <c r="BX469" s="83" t="str">
        <f>+IF($X$86="","",$Y$86)</f>
        <v/>
      </c>
      <c r="BY469" s="83" t="str">
        <f>+IF($X$86="","",$Z$86)</f>
        <v/>
      </c>
      <c r="BZ469" t="s">
        <v>119</v>
      </c>
    </row>
    <row r="470" spans="69:78" x14ac:dyDescent="0.15">
      <c r="BQ470" s="83" t="str">
        <f>+IF(BS470="","",MAX(BQ$9:BQ469)+1)</f>
        <v/>
      </c>
      <c r="BR470" s="83">
        <f t="shared" si="25"/>
        <v>77</v>
      </c>
      <c r="BS470" s="83" t="str">
        <f>+IF($AA$86="","",CONCATENATE($B$86,"　",$C$86))</f>
        <v/>
      </c>
      <c r="BT470" s="83" t="str">
        <f>+IF($AA$86="","",CONCATENATE($D$86," ",$E$86))</f>
        <v/>
      </c>
      <c r="BU470" s="83" t="str">
        <f>+IF($AA$86="","",RIGHT($F$86,1))</f>
        <v/>
      </c>
      <c r="BV470" s="83" t="str">
        <f>+IF($AA$86="","",CONCATENATE($G$86,"/",$H$86,"/",$I$86))</f>
        <v/>
      </c>
      <c r="BW470" s="83" t="str">
        <f>+IF($AA$86="","",$AA$86)</f>
        <v/>
      </c>
      <c r="BX470" s="83" t="str">
        <f>+IF($AA$86="","",$AB$86)</f>
        <v/>
      </c>
      <c r="BY470" s="83" t="str">
        <f>+IF($AA$86="","",$AC$86)</f>
        <v/>
      </c>
      <c r="BZ470" t="s">
        <v>119</v>
      </c>
    </row>
    <row r="471" spans="69:78" x14ac:dyDescent="0.15">
      <c r="BQ471" s="83" t="str">
        <f>+IF(BS471="","",MAX(BQ$9:BQ470)+1)</f>
        <v/>
      </c>
      <c r="BR471" s="83">
        <f t="shared" si="25"/>
        <v>77</v>
      </c>
      <c r="BS471" s="83" t="str">
        <f>+IF($AD$86="","",CONCATENATE($B$86,"　",$C$86))</f>
        <v/>
      </c>
      <c r="BT471" s="83" t="str">
        <f>+IF($AD$86="","",CONCATENATE($D$86," ",$E$86))</f>
        <v/>
      </c>
      <c r="BU471" s="83" t="str">
        <f>+IF($AD$86="","",RIGHT($F$86,1))</f>
        <v/>
      </c>
      <c r="BV471" s="83" t="str">
        <f>+IF($AD$86="","",CONCATENATE($G$86,"/",$H$86,"/",$I$86))</f>
        <v/>
      </c>
      <c r="BW471" s="83" t="str">
        <f>+IF($AD$86="","",$AD$86)</f>
        <v/>
      </c>
      <c r="BX471" s="83" t="str">
        <f>+IF($AD$86="","",$AE$86)</f>
        <v/>
      </c>
      <c r="BY471" s="83" t="str">
        <f>+IF($AD$86="","",$AF$86)</f>
        <v/>
      </c>
      <c r="BZ471" t="s">
        <v>119</v>
      </c>
    </row>
    <row r="472" spans="69:78" x14ac:dyDescent="0.15">
      <c r="BQ472" s="83" t="str">
        <f>+IF(BS472="","",MAX(BQ$9:BQ471)+1)</f>
        <v/>
      </c>
      <c r="BR472" s="83">
        <f t="shared" si="25"/>
        <v>78</v>
      </c>
      <c r="BS472" s="83" t="str">
        <f>+IF($O$87="","",CONCATENATE($B$87,"　",$C$87))</f>
        <v/>
      </c>
      <c r="BT472" s="83" t="str">
        <f>+IF($O$87="","",CONCATENATE($D$87," ",$E$87))</f>
        <v/>
      </c>
      <c r="BU472" s="83" t="str">
        <f>+IF($O$87="","",RIGHT($F$87,1))</f>
        <v/>
      </c>
      <c r="BV472" s="83" t="str">
        <f>+IF($O$87="","",CONCATENATE($G$87,"/",$H$87,"/",$I$87))</f>
        <v/>
      </c>
      <c r="BW472" s="83" t="str">
        <f>+IF($O$87="","",$O$87)</f>
        <v/>
      </c>
      <c r="BX472" s="83" t="str">
        <f>+IF($O$87="","",$P$87)</f>
        <v/>
      </c>
      <c r="BY472" s="83" t="str">
        <f>+IF($O$87="","",$Q$87)</f>
        <v/>
      </c>
      <c r="BZ472" t="s">
        <v>119</v>
      </c>
    </row>
    <row r="473" spans="69:78" x14ac:dyDescent="0.15">
      <c r="BQ473" s="83" t="str">
        <f>+IF(BS473="","",MAX(BQ$9:BQ472)+1)</f>
        <v/>
      </c>
      <c r="BR473" s="83">
        <f t="shared" si="25"/>
        <v>78</v>
      </c>
      <c r="BS473" s="83" t="str">
        <f>+IF($R$87="","",CONCATENATE($B$87,"　",$C$87))</f>
        <v/>
      </c>
      <c r="BT473" s="83" t="str">
        <f>+IF($R$87="","",CONCATENATE($D$87," ",$E$87))</f>
        <v/>
      </c>
      <c r="BU473" s="83" t="str">
        <f>+IF($R$87="","",RIGHT($F$87,1))</f>
        <v/>
      </c>
      <c r="BV473" s="83" t="str">
        <f>+IF($R$87="","",CONCATENATE($G$87,"/",$H$87,"/",$I$87))</f>
        <v/>
      </c>
      <c r="BW473" s="83" t="str">
        <f>+IF($R$87="","",$R$87)</f>
        <v/>
      </c>
      <c r="BX473" s="83" t="str">
        <f>+IF($R$87="","",$S$87)</f>
        <v/>
      </c>
      <c r="BY473" s="83" t="str">
        <f>+IF($R$87="","",$T$87)</f>
        <v/>
      </c>
      <c r="BZ473" t="s">
        <v>119</v>
      </c>
    </row>
    <row r="474" spans="69:78" x14ac:dyDescent="0.15">
      <c r="BQ474" s="83" t="str">
        <f>+IF(BS474="","",MAX(BQ$9:BQ473)+1)</f>
        <v/>
      </c>
      <c r="BR474" s="83">
        <f t="shared" si="25"/>
        <v>78</v>
      </c>
      <c r="BS474" s="83" t="str">
        <f>+IF($U$87="","",CONCATENATE($B$87,"　",$C$87))</f>
        <v/>
      </c>
      <c r="BT474" s="83" t="str">
        <f>+IF($U$87="","",CONCATENATE($D$87," ",$E$87))</f>
        <v/>
      </c>
      <c r="BU474" s="83" t="str">
        <f>+IF($U$87="","",RIGHT($F$87,1))</f>
        <v/>
      </c>
      <c r="BV474" s="83" t="str">
        <f>+IF($U$87="","",CONCATENATE($G$87,"/",$H$87,"/",$I$87))</f>
        <v/>
      </c>
      <c r="BW474" s="83" t="str">
        <f>+IF($U$87="","",$U$87)</f>
        <v/>
      </c>
      <c r="BX474" s="83" t="str">
        <f>+IF($U$87="","",$V$87)</f>
        <v/>
      </c>
      <c r="BY474" s="83" t="str">
        <f>+IF($U$87="","",$W$87)</f>
        <v/>
      </c>
      <c r="BZ474" t="s">
        <v>119</v>
      </c>
    </row>
    <row r="475" spans="69:78" x14ac:dyDescent="0.15">
      <c r="BQ475" s="83" t="str">
        <f>+IF(BS475="","",MAX(BQ$9:BQ474)+1)</f>
        <v/>
      </c>
      <c r="BR475" s="83">
        <f t="shared" si="25"/>
        <v>78</v>
      </c>
      <c r="BS475" s="83" t="str">
        <f>+IF($X$87="","",CONCATENATE($B$87,"　",$C$87))</f>
        <v/>
      </c>
      <c r="BT475" s="83" t="str">
        <f>+IF($X$87="","",CONCATENATE($D$87," ",$E$87))</f>
        <v/>
      </c>
      <c r="BU475" s="83" t="str">
        <f>+IF($X$87="","",RIGHT($F$87,1))</f>
        <v/>
      </c>
      <c r="BV475" s="83" t="str">
        <f>+IF($X$87="","",CONCATENATE($G$87,"/",$H$87,"/",$I$87))</f>
        <v/>
      </c>
      <c r="BW475" s="83" t="str">
        <f>+IF($X$87="","",$X$87)</f>
        <v/>
      </c>
      <c r="BX475" s="83" t="str">
        <f>+IF($X$87="","",$Y$87)</f>
        <v/>
      </c>
      <c r="BY475" s="83" t="str">
        <f>+IF($X$87="","",$Z$87)</f>
        <v/>
      </c>
      <c r="BZ475" t="s">
        <v>119</v>
      </c>
    </row>
    <row r="476" spans="69:78" x14ac:dyDescent="0.15">
      <c r="BQ476" s="83" t="str">
        <f>+IF(BS476="","",MAX(BQ$9:BQ475)+1)</f>
        <v/>
      </c>
      <c r="BR476" s="83">
        <f t="shared" si="25"/>
        <v>78</v>
      </c>
      <c r="BS476" s="83" t="str">
        <f>+IF($AA$87="","",CONCATENATE($B$87,"　",$C$87))</f>
        <v/>
      </c>
      <c r="BT476" s="83" t="str">
        <f>+IF($AA$87="","",CONCATENATE($D$87," ",$E$87))</f>
        <v/>
      </c>
      <c r="BU476" s="83" t="str">
        <f>+IF($AA$87="","",RIGHT($F$87,1))</f>
        <v/>
      </c>
      <c r="BV476" s="83" t="str">
        <f>+IF($AA$87="","",CONCATENATE($G$87,"/",$H$87,"/",$I$87))</f>
        <v/>
      </c>
      <c r="BW476" s="83" t="str">
        <f>+IF($AA$87="","",$AA$87)</f>
        <v/>
      </c>
      <c r="BX476" s="83" t="str">
        <f>+IF($AA$87="","",$AB$87)</f>
        <v/>
      </c>
      <c r="BY476" s="83" t="str">
        <f>+IF($AA$87="","",$AC$87)</f>
        <v/>
      </c>
      <c r="BZ476" t="s">
        <v>119</v>
      </c>
    </row>
    <row r="477" spans="69:78" x14ac:dyDescent="0.15">
      <c r="BQ477" s="83" t="str">
        <f>+IF(BS477="","",MAX(BQ$9:BQ476)+1)</f>
        <v/>
      </c>
      <c r="BR477" s="83">
        <f t="shared" si="25"/>
        <v>78</v>
      </c>
      <c r="BS477" s="83" t="str">
        <f>+IF($AD$87="","",CONCATENATE($B$87,"　",$C$87))</f>
        <v/>
      </c>
      <c r="BT477" s="83" t="str">
        <f>+IF($AD$87="","",CONCATENATE($D$87," ",$E$87))</f>
        <v/>
      </c>
      <c r="BU477" s="83" t="str">
        <f>+IF($AD$87="","",RIGHT($F$87,1))</f>
        <v/>
      </c>
      <c r="BV477" s="83" t="str">
        <f>+IF($AD$87="","",CONCATENATE($G$87,"/",$H$87,"/",$I$87))</f>
        <v/>
      </c>
      <c r="BW477" s="83" t="str">
        <f>+IF($AD$87="","",$AD$87)</f>
        <v/>
      </c>
      <c r="BX477" s="83" t="str">
        <f>+IF($AD$87="","",$AE$87)</f>
        <v/>
      </c>
      <c r="BY477" s="83" t="str">
        <f>+IF($AD$87="","",$AF$87)</f>
        <v/>
      </c>
      <c r="BZ477" t="s">
        <v>119</v>
      </c>
    </row>
    <row r="478" spans="69:78" x14ac:dyDescent="0.15">
      <c r="BQ478" s="83" t="str">
        <f>+IF(BS478="","",MAX(BQ$9:BQ477)+1)</f>
        <v/>
      </c>
      <c r="BR478" s="83">
        <f t="shared" si="25"/>
        <v>79</v>
      </c>
      <c r="BS478" s="83" t="str">
        <f>+IF($O$88="","",CONCATENATE($B$88,"　",$C$88))</f>
        <v/>
      </c>
      <c r="BT478" s="83" t="str">
        <f>+IF($O$88="","",CONCATENATE($D$88," ",$E$88))</f>
        <v/>
      </c>
      <c r="BU478" s="83" t="str">
        <f>+IF($O$88="","",RIGHT($F$88,1))</f>
        <v/>
      </c>
      <c r="BV478" s="83" t="str">
        <f>+IF($O$88="","",CONCATENATE($G$88,"/",$H$88,"/",$I$88))</f>
        <v/>
      </c>
      <c r="BW478" s="83" t="str">
        <f>+IF($O$88="","",$O$88)</f>
        <v/>
      </c>
      <c r="BX478" s="83" t="str">
        <f>+IF($O$88="","",$P$88)</f>
        <v/>
      </c>
      <c r="BY478" s="83" t="str">
        <f>+IF($O$88="","",$Q$88)</f>
        <v/>
      </c>
      <c r="BZ478" t="s">
        <v>119</v>
      </c>
    </row>
    <row r="479" spans="69:78" x14ac:dyDescent="0.15">
      <c r="BQ479" s="83" t="str">
        <f>+IF(BS479="","",MAX(BQ$9:BQ478)+1)</f>
        <v/>
      </c>
      <c r="BR479" s="83">
        <f t="shared" si="25"/>
        <v>79</v>
      </c>
      <c r="BS479" s="83" t="str">
        <f>+IF($R$88="","",CONCATENATE($B$88,"　",$C$88))</f>
        <v/>
      </c>
      <c r="BT479" s="83" t="str">
        <f>+IF($R$88="","",CONCATENATE($D$88," ",$E$88))</f>
        <v/>
      </c>
      <c r="BU479" s="83" t="str">
        <f>+IF($R$88="","",RIGHT($F$88,1))</f>
        <v/>
      </c>
      <c r="BV479" s="83" t="str">
        <f>+IF($R$88="","",CONCATENATE($G$88,"/",$H$88,"/",$I$88))</f>
        <v/>
      </c>
      <c r="BW479" s="83" t="str">
        <f>+IF($R$88="","",$R$88)</f>
        <v/>
      </c>
      <c r="BX479" s="83" t="str">
        <f>+IF($R$88="","",$S$88)</f>
        <v/>
      </c>
      <c r="BY479" s="83" t="str">
        <f>+IF($R$88="","",$T$88)</f>
        <v/>
      </c>
      <c r="BZ479" t="s">
        <v>119</v>
      </c>
    </row>
    <row r="480" spans="69:78" x14ac:dyDescent="0.15">
      <c r="BQ480" s="83" t="str">
        <f>+IF(BS480="","",MAX(BQ$9:BQ479)+1)</f>
        <v/>
      </c>
      <c r="BR480" s="83">
        <f t="shared" si="25"/>
        <v>79</v>
      </c>
      <c r="BS480" s="83" t="str">
        <f>+IF($U$88="","",CONCATENATE($B$88,"　",$C$88))</f>
        <v/>
      </c>
      <c r="BT480" s="83" t="str">
        <f>+IF($U$88="","",CONCATENATE($D$88," ",$E$88))</f>
        <v/>
      </c>
      <c r="BU480" s="83" t="str">
        <f>+IF($U$88="","",RIGHT($F$88,1))</f>
        <v/>
      </c>
      <c r="BV480" s="83" t="str">
        <f>+IF($U$88="","",CONCATENATE($G$88,"/",$H$88,"/",$I$88))</f>
        <v/>
      </c>
      <c r="BW480" s="83" t="str">
        <f>+IF($U$88="","",$U$88)</f>
        <v/>
      </c>
      <c r="BX480" s="83" t="str">
        <f>+IF($U$88="","",$V$88)</f>
        <v/>
      </c>
      <c r="BY480" s="83" t="str">
        <f>+IF($U$88="","",$W$88)</f>
        <v/>
      </c>
      <c r="BZ480" t="s">
        <v>119</v>
      </c>
    </row>
    <row r="481" spans="69:78" x14ac:dyDescent="0.15">
      <c r="BQ481" s="83" t="str">
        <f>+IF(BS481="","",MAX(BQ$9:BQ480)+1)</f>
        <v/>
      </c>
      <c r="BR481" s="83">
        <f t="shared" si="25"/>
        <v>79</v>
      </c>
      <c r="BS481" s="83" t="str">
        <f>+IF($X$88="","",CONCATENATE($B$88,"　",$C$88))</f>
        <v/>
      </c>
      <c r="BT481" s="83" t="str">
        <f>+IF($X$88="","",CONCATENATE($D$88," ",$E$88))</f>
        <v/>
      </c>
      <c r="BU481" s="83" t="str">
        <f>+IF($X$88="","",RIGHT($F$88,1))</f>
        <v/>
      </c>
      <c r="BV481" s="83" t="str">
        <f>+IF($X$88="","",CONCATENATE($G$88,"/",$H$88,"/",$I$88))</f>
        <v/>
      </c>
      <c r="BW481" s="83" t="str">
        <f>+IF($X$88="","",$X$88)</f>
        <v/>
      </c>
      <c r="BX481" s="83" t="str">
        <f>+IF($X$88="","",$Y$88)</f>
        <v/>
      </c>
      <c r="BY481" s="83" t="str">
        <f>+IF($X$88="","",$Z$88)</f>
        <v/>
      </c>
      <c r="BZ481" t="s">
        <v>119</v>
      </c>
    </row>
    <row r="482" spans="69:78" x14ac:dyDescent="0.15">
      <c r="BQ482" s="83" t="str">
        <f>+IF(BS482="","",MAX(BQ$9:BQ481)+1)</f>
        <v/>
      </c>
      <c r="BR482" s="83">
        <f t="shared" si="25"/>
        <v>79</v>
      </c>
      <c r="BS482" s="83" t="str">
        <f>+IF($AA$88="","",CONCATENATE($B$88,"　",$C$88))</f>
        <v/>
      </c>
      <c r="BT482" s="83" t="str">
        <f>+IF($AA$88="","",CONCATENATE($D$88," ",$E$88))</f>
        <v/>
      </c>
      <c r="BU482" s="83" t="str">
        <f>+IF($AA$88="","",RIGHT($F$88,1))</f>
        <v/>
      </c>
      <c r="BV482" s="83" t="str">
        <f>+IF($AA$88="","",CONCATENATE($G$88,"/",$H$88,"/",$I$88))</f>
        <v/>
      </c>
      <c r="BW482" s="83" t="str">
        <f>+IF($AA$88="","",$AA$88)</f>
        <v/>
      </c>
      <c r="BX482" s="83" t="str">
        <f>+IF($AA$88="","",$AB$88)</f>
        <v/>
      </c>
      <c r="BY482" s="83" t="str">
        <f>+IF($AA$88="","",$AC$88)</f>
        <v/>
      </c>
      <c r="BZ482" t="s">
        <v>119</v>
      </c>
    </row>
    <row r="483" spans="69:78" x14ac:dyDescent="0.15">
      <c r="BQ483" s="83" t="str">
        <f>+IF(BS483="","",MAX(BQ$9:BQ482)+1)</f>
        <v/>
      </c>
      <c r="BR483" s="83">
        <f t="shared" si="25"/>
        <v>79</v>
      </c>
      <c r="BS483" s="83" t="str">
        <f>+IF($AD$88="","",CONCATENATE($B$88,"　",$C$88))</f>
        <v/>
      </c>
      <c r="BT483" s="83" t="str">
        <f>+IF($AD$88="","",CONCATENATE($D$88," ",$E$88))</f>
        <v/>
      </c>
      <c r="BU483" s="83" t="str">
        <f>+IF($AD$88="","",RIGHT($F$88,1))</f>
        <v/>
      </c>
      <c r="BV483" s="83" t="str">
        <f>+IF($AD$88="","",CONCATENATE($G$88,"/",$H$88,"/",$I$88))</f>
        <v/>
      </c>
      <c r="BW483" s="83" t="str">
        <f>+IF($AD$88="","",$AD$88)</f>
        <v/>
      </c>
      <c r="BX483" s="83" t="str">
        <f>+IF($AD$88="","",$AE$88)</f>
        <v/>
      </c>
      <c r="BY483" s="83" t="str">
        <f>+IF($AD$88="","",$AF$88)</f>
        <v/>
      </c>
      <c r="BZ483" t="s">
        <v>119</v>
      </c>
    </row>
    <row r="484" spans="69:78" x14ac:dyDescent="0.15">
      <c r="BQ484" s="83" t="str">
        <f>+IF(BS484="","",MAX(BQ$9:BQ483)+1)</f>
        <v/>
      </c>
      <c r="BR484" s="83">
        <f t="shared" si="25"/>
        <v>80</v>
      </c>
      <c r="BS484" s="83" t="str">
        <f>+IF($O$89="","",CONCATENATE($B$89,"　",$C$89))</f>
        <v/>
      </c>
      <c r="BT484" s="83" t="str">
        <f>+IF($O$89="","",CONCATENATE($D$89," ",$E$89))</f>
        <v/>
      </c>
      <c r="BU484" s="83" t="str">
        <f>+IF($O$89="","",RIGHT($F$89,1))</f>
        <v/>
      </c>
      <c r="BV484" s="83" t="str">
        <f>+IF($O$89="","",CONCATENATE($G$89,"/",$H$89,"/",$I$89))</f>
        <v/>
      </c>
      <c r="BW484" s="83" t="str">
        <f>+IF($O$89="","",$O$89)</f>
        <v/>
      </c>
      <c r="BX484" s="83" t="str">
        <f>+IF($O$89="","",$P$89)</f>
        <v/>
      </c>
      <c r="BY484" s="83" t="str">
        <f>+IF($O$89="","",$Q$89)</f>
        <v/>
      </c>
      <c r="BZ484" t="s">
        <v>119</v>
      </c>
    </row>
    <row r="485" spans="69:78" x14ac:dyDescent="0.15">
      <c r="BQ485" s="83" t="str">
        <f>+IF(BS485="","",MAX(BQ$9:BQ484)+1)</f>
        <v/>
      </c>
      <c r="BR485" s="83">
        <f t="shared" si="25"/>
        <v>80</v>
      </c>
      <c r="BS485" s="83" t="str">
        <f>+IF($R$89="","",CONCATENATE($B$89,"　",$C$89))</f>
        <v/>
      </c>
      <c r="BT485" s="83" t="str">
        <f>+IF($R$89="","",CONCATENATE($D$89," ",$E$89))</f>
        <v/>
      </c>
      <c r="BU485" s="83" t="str">
        <f>+IF($R$89="","",RIGHT($F$89,1))</f>
        <v/>
      </c>
      <c r="BV485" s="83" t="str">
        <f>+IF($R$89="","",CONCATENATE($G$89,"/",$H$89,"/",$I$89))</f>
        <v/>
      </c>
      <c r="BW485" s="83" t="str">
        <f>+IF($R$89="","",$R$89)</f>
        <v/>
      </c>
      <c r="BX485" s="83" t="str">
        <f>+IF($R$89="","",$S$89)</f>
        <v/>
      </c>
      <c r="BY485" s="83" t="str">
        <f>+IF($R$89="","",$T$89)</f>
        <v/>
      </c>
      <c r="BZ485" t="s">
        <v>119</v>
      </c>
    </row>
    <row r="486" spans="69:78" x14ac:dyDescent="0.15">
      <c r="BQ486" s="83" t="str">
        <f>+IF(BS486="","",MAX(BQ$9:BQ485)+1)</f>
        <v/>
      </c>
      <c r="BR486" s="83">
        <f t="shared" si="25"/>
        <v>80</v>
      </c>
      <c r="BS486" s="83" t="str">
        <f>+IF($U$89="","",CONCATENATE($B$89,"　",$C$89))</f>
        <v/>
      </c>
      <c r="BT486" s="83" t="str">
        <f>+IF($U$89="","",CONCATENATE($D$89," ",$E$89))</f>
        <v/>
      </c>
      <c r="BU486" s="83" t="str">
        <f>+IF($U$89="","",RIGHT($F$89,1))</f>
        <v/>
      </c>
      <c r="BV486" s="83" t="str">
        <f>+IF($U$89="","",CONCATENATE($G$89,"/",$H$89,"/",$I$89))</f>
        <v/>
      </c>
      <c r="BW486" s="83" t="str">
        <f>+IF($U$89="","",$U$89)</f>
        <v/>
      </c>
      <c r="BX486" s="83" t="str">
        <f>+IF($U$89="","",$V$89)</f>
        <v/>
      </c>
      <c r="BY486" s="83" t="str">
        <f>+IF($U$89="","",$W$89)</f>
        <v/>
      </c>
      <c r="BZ486" t="s">
        <v>119</v>
      </c>
    </row>
    <row r="487" spans="69:78" x14ac:dyDescent="0.15">
      <c r="BQ487" s="83" t="str">
        <f>+IF(BS487="","",MAX(BQ$9:BQ486)+1)</f>
        <v/>
      </c>
      <c r="BR487" s="83">
        <f t="shared" si="25"/>
        <v>80</v>
      </c>
      <c r="BS487" s="83" t="str">
        <f>+IF($X$89="","",CONCATENATE($B$89,"　",$C$89))</f>
        <v/>
      </c>
      <c r="BT487" s="83" t="str">
        <f>+IF($X$89="","",CONCATENATE($D$89," ",$E$89))</f>
        <v/>
      </c>
      <c r="BU487" s="83" t="str">
        <f>+IF($X$89="","",RIGHT($F$89,1))</f>
        <v/>
      </c>
      <c r="BV487" s="83" t="str">
        <f>+IF($X$89="","",CONCATENATE($G$89,"/",$H$89,"/",$I$89))</f>
        <v/>
      </c>
      <c r="BW487" s="83" t="str">
        <f>+IF($X$89="","",$X$89)</f>
        <v/>
      </c>
      <c r="BX487" s="83" t="str">
        <f>+IF($X$89="","",$Y$89)</f>
        <v/>
      </c>
      <c r="BY487" s="83" t="str">
        <f>+IF($X$89="","",$Z$89)</f>
        <v/>
      </c>
      <c r="BZ487" t="s">
        <v>119</v>
      </c>
    </row>
    <row r="488" spans="69:78" x14ac:dyDescent="0.15">
      <c r="BQ488" s="83" t="str">
        <f>+IF(BS488="","",MAX(BQ$9:BQ487)+1)</f>
        <v/>
      </c>
      <c r="BR488" s="83">
        <f t="shared" si="25"/>
        <v>80</v>
      </c>
      <c r="BS488" s="83" t="str">
        <f>+IF($AA$89="","",CONCATENATE($B$89,"　",$C$89))</f>
        <v/>
      </c>
      <c r="BT488" s="83" t="str">
        <f>+IF($AA$89="","",CONCATENATE($D$89," ",$E$89))</f>
        <v/>
      </c>
      <c r="BU488" s="83" t="str">
        <f>+IF($AA$89="","",RIGHT($F$89,1))</f>
        <v/>
      </c>
      <c r="BV488" s="83" t="str">
        <f>+IF($AA$89="","",CONCATENATE($G$89,"/",$H$89,"/",$I$89))</f>
        <v/>
      </c>
      <c r="BW488" s="83" t="str">
        <f>+IF($AA$89="","",$AA$89)</f>
        <v/>
      </c>
      <c r="BX488" s="83" t="str">
        <f>+IF($AA$89="","",$AB$89)</f>
        <v/>
      </c>
      <c r="BY488" s="83" t="str">
        <f>+IF($AA$89="","",$AC$89)</f>
        <v/>
      </c>
      <c r="BZ488" t="s">
        <v>119</v>
      </c>
    </row>
    <row r="489" spans="69:78" x14ac:dyDescent="0.15">
      <c r="BQ489" s="83" t="str">
        <f>+IF(BS489="","",MAX(BQ$9:BQ488)+1)</f>
        <v/>
      </c>
      <c r="BR489" s="83">
        <f t="shared" si="25"/>
        <v>80</v>
      </c>
      <c r="BS489" s="83" t="str">
        <f>+IF($AD$89="","",CONCATENATE($B$89,"　",$C$89))</f>
        <v/>
      </c>
      <c r="BT489" s="83" t="str">
        <f>+IF($AD$89="","",CONCATENATE($D$89," ",$E$89))</f>
        <v/>
      </c>
      <c r="BU489" s="83" t="str">
        <f>+IF($AD$89="","",RIGHT($F$89,1))</f>
        <v/>
      </c>
      <c r="BV489" s="83" t="str">
        <f>+IF($AD$89="","",CONCATENATE($G$89,"/",$H$89,"/",$I$89))</f>
        <v/>
      </c>
      <c r="BW489" s="83" t="str">
        <f>+IF($AD$89="","",$AD$89)</f>
        <v/>
      </c>
      <c r="BX489" s="83" t="str">
        <f>+IF($AD$89="","",$AE$89)</f>
        <v/>
      </c>
      <c r="BY489" s="83" t="str">
        <f>+IF($AD$89="","",$AF$89)</f>
        <v/>
      </c>
      <c r="BZ489" t="s">
        <v>119</v>
      </c>
    </row>
    <row r="490" spans="69:78" x14ac:dyDescent="0.15">
      <c r="BQ490" s="83" t="str">
        <f>+IF(BS490="","",MAX(BQ$9:BQ489)+1)</f>
        <v/>
      </c>
      <c r="BR490" s="83">
        <f t="shared" si="25"/>
        <v>81</v>
      </c>
      <c r="BS490" s="83" t="str">
        <f>+IF($O$90="","",CONCATENATE($B$90,"　",$C$90))</f>
        <v/>
      </c>
      <c r="BT490" s="83" t="str">
        <f>+IF($O$90="","",CONCATENATE($D$90," ",$E$90))</f>
        <v/>
      </c>
      <c r="BU490" s="83" t="str">
        <f>+IF($O$90="","",RIGHT($F$90,1))</f>
        <v/>
      </c>
      <c r="BV490" s="83" t="str">
        <f>+IF($O$90="","",CONCATENATE($G$90,"/",$H$90,"/",$I$90))</f>
        <v/>
      </c>
      <c r="BW490" s="83" t="str">
        <f>+IF($O$90="","",$O$90)</f>
        <v/>
      </c>
      <c r="BX490" s="83" t="str">
        <f>+IF($O$90="","",$P$90)</f>
        <v/>
      </c>
      <c r="BY490" s="83" t="str">
        <f>+IF($O$90="","",$Q$90)</f>
        <v/>
      </c>
      <c r="BZ490" t="s">
        <v>119</v>
      </c>
    </row>
    <row r="491" spans="69:78" x14ac:dyDescent="0.15">
      <c r="BQ491" s="83" t="str">
        <f>+IF(BS491="","",MAX(BQ$9:BQ490)+1)</f>
        <v/>
      </c>
      <c r="BR491" s="83">
        <f t="shared" si="25"/>
        <v>81</v>
      </c>
      <c r="BS491" s="83" t="str">
        <f>+IF($R$90="","",CONCATENATE($B$90,"　",$C$90))</f>
        <v/>
      </c>
      <c r="BT491" s="83" t="str">
        <f>+IF($R$90="","",CONCATENATE($D$90," ",$E$90))</f>
        <v/>
      </c>
      <c r="BU491" s="83" t="str">
        <f>+IF($R$90="","",RIGHT($F$90,1))</f>
        <v/>
      </c>
      <c r="BV491" s="83" t="str">
        <f>+IF($R$90="","",CONCATENATE($G$90,"/",$H$90,"/",$I$90))</f>
        <v/>
      </c>
      <c r="BW491" s="83" t="str">
        <f>+IF($R$90="","",$R$90)</f>
        <v/>
      </c>
      <c r="BX491" s="83" t="str">
        <f>+IF($R$90="","",$S$90)</f>
        <v/>
      </c>
      <c r="BY491" s="83" t="str">
        <f>+IF($R$90="","",$T$90)</f>
        <v/>
      </c>
      <c r="BZ491" t="s">
        <v>119</v>
      </c>
    </row>
    <row r="492" spans="69:78" x14ac:dyDescent="0.15">
      <c r="BQ492" s="83" t="str">
        <f>+IF(BS492="","",MAX(BQ$9:BQ491)+1)</f>
        <v/>
      </c>
      <c r="BR492" s="83">
        <f t="shared" si="25"/>
        <v>81</v>
      </c>
      <c r="BS492" s="83" t="str">
        <f>+IF($U$90="","",CONCATENATE($B$90,"　",$C$90))</f>
        <v/>
      </c>
      <c r="BT492" s="83" t="str">
        <f>+IF($U$90="","",CONCATENATE($D$90," ",$E$90))</f>
        <v/>
      </c>
      <c r="BU492" s="83" t="str">
        <f>+IF($U$90="","",RIGHT($F$90,1))</f>
        <v/>
      </c>
      <c r="BV492" s="83" t="str">
        <f>+IF($U$90="","",CONCATENATE($G$90,"/",$H$90,"/",$I$90))</f>
        <v/>
      </c>
      <c r="BW492" s="83" t="str">
        <f>+IF($U$90="","",$U$90)</f>
        <v/>
      </c>
      <c r="BX492" s="83" t="str">
        <f>+IF($U$90="","",$V$90)</f>
        <v/>
      </c>
      <c r="BY492" s="83" t="str">
        <f>+IF($U$90="","",$W$90)</f>
        <v/>
      </c>
      <c r="BZ492" t="s">
        <v>119</v>
      </c>
    </row>
    <row r="493" spans="69:78" x14ac:dyDescent="0.15">
      <c r="BQ493" s="83" t="str">
        <f>+IF(BS493="","",MAX(BQ$9:BQ492)+1)</f>
        <v/>
      </c>
      <c r="BR493" s="83">
        <f t="shared" si="25"/>
        <v>81</v>
      </c>
      <c r="BS493" s="83" t="str">
        <f>+IF($X$90="","",CONCATENATE($B$90,"　",$C$90))</f>
        <v/>
      </c>
      <c r="BT493" s="83" t="str">
        <f>+IF($X$90="","",CONCATENATE($D$90," ",$E$90))</f>
        <v/>
      </c>
      <c r="BU493" s="83" t="str">
        <f>+IF($X$90="","",RIGHT($F$90,1))</f>
        <v/>
      </c>
      <c r="BV493" s="83" t="str">
        <f>+IF($X$90="","",CONCATENATE($G$90,"/",$H$90,"/",$I$90))</f>
        <v/>
      </c>
      <c r="BW493" s="83" t="str">
        <f>+IF($X$90="","",$X$90)</f>
        <v/>
      </c>
      <c r="BX493" s="83" t="str">
        <f>+IF($X$90="","",$Y$90)</f>
        <v/>
      </c>
      <c r="BY493" s="83" t="str">
        <f>+IF($X$90="","",$Z$90)</f>
        <v/>
      </c>
      <c r="BZ493" t="s">
        <v>119</v>
      </c>
    </row>
    <row r="494" spans="69:78" x14ac:dyDescent="0.15">
      <c r="BQ494" s="83" t="str">
        <f>+IF(BS494="","",MAX(BQ$9:BQ493)+1)</f>
        <v/>
      </c>
      <c r="BR494" s="83">
        <f t="shared" si="25"/>
        <v>81</v>
      </c>
      <c r="BS494" s="83" t="str">
        <f>+IF($AA$90="","",CONCATENATE($B$90,"　",$C$90))</f>
        <v/>
      </c>
      <c r="BT494" s="83" t="str">
        <f>+IF($AA$90="","",CONCATENATE($D$90," ",$E$90))</f>
        <v/>
      </c>
      <c r="BU494" s="83" t="str">
        <f>+IF($AA$90="","",RIGHT($F$90,1))</f>
        <v/>
      </c>
      <c r="BV494" s="83" t="str">
        <f>+IF($AA$90="","",CONCATENATE($G$90,"/",$H$90,"/",$I$90))</f>
        <v/>
      </c>
      <c r="BW494" s="83" t="str">
        <f>+IF($AA$90="","",$AA$90)</f>
        <v/>
      </c>
      <c r="BX494" s="83" t="str">
        <f>+IF($AA$90="","",$AB$90)</f>
        <v/>
      </c>
      <c r="BY494" s="83" t="str">
        <f>+IF($AA$90="","",$AC$90)</f>
        <v/>
      </c>
      <c r="BZ494" t="s">
        <v>119</v>
      </c>
    </row>
    <row r="495" spans="69:78" x14ac:dyDescent="0.15">
      <c r="BQ495" s="83" t="str">
        <f>+IF(BS495="","",MAX(BQ$9:BQ494)+1)</f>
        <v/>
      </c>
      <c r="BR495" s="83">
        <f t="shared" si="25"/>
        <v>81</v>
      </c>
      <c r="BS495" s="83" t="str">
        <f>+IF($AD$90="","",CONCATENATE($B$90,"　",$C$90))</f>
        <v/>
      </c>
      <c r="BT495" s="83" t="str">
        <f>+IF($AD$90="","",CONCATENATE($D$90," ",$E$90))</f>
        <v/>
      </c>
      <c r="BU495" s="83" t="str">
        <f>+IF($AD$90="","",RIGHT($F$90,1))</f>
        <v/>
      </c>
      <c r="BV495" s="83" t="str">
        <f>+IF($AD$90="","",CONCATENATE($G$90,"/",$H$90,"/",$I$90))</f>
        <v/>
      </c>
      <c r="BW495" s="83" t="str">
        <f>+IF($AD$90="","",$AD$90)</f>
        <v/>
      </c>
      <c r="BX495" s="83" t="str">
        <f>+IF($AD$90="","",$AE$90)</f>
        <v/>
      </c>
      <c r="BY495" s="83" t="str">
        <f>+IF($AD$90="","",$AF$90)</f>
        <v/>
      </c>
      <c r="BZ495" t="s">
        <v>119</v>
      </c>
    </row>
    <row r="496" spans="69:78" x14ac:dyDescent="0.15">
      <c r="BQ496" s="83" t="str">
        <f>+IF(BS496="","",MAX(BQ$9:BQ495)+1)</f>
        <v/>
      </c>
      <c r="BR496" s="83">
        <f t="shared" si="25"/>
        <v>82</v>
      </c>
      <c r="BS496" s="83" t="str">
        <f>+IF($O$91="","",CONCATENATE($B$91,"　",$C$91))</f>
        <v/>
      </c>
      <c r="BT496" s="83" t="str">
        <f>+IF($O$91="","",CONCATENATE($D$91," ",$E$91))</f>
        <v/>
      </c>
      <c r="BU496" s="83" t="str">
        <f>+IF($O$91="","",RIGHT($F$91,1))</f>
        <v/>
      </c>
      <c r="BV496" s="83" t="str">
        <f>+IF($O$91="","",CONCATENATE($G$91,"/",$H$91,"/",$I$91))</f>
        <v/>
      </c>
      <c r="BW496" s="83" t="str">
        <f>+IF($O$91="","",$O$91)</f>
        <v/>
      </c>
      <c r="BX496" s="83" t="str">
        <f>+IF($O$91="","",$P$91)</f>
        <v/>
      </c>
      <c r="BY496" s="83" t="str">
        <f>+IF($O$91="","",$Q$91)</f>
        <v/>
      </c>
      <c r="BZ496" t="s">
        <v>119</v>
      </c>
    </row>
    <row r="497" spans="69:78" x14ac:dyDescent="0.15">
      <c r="BQ497" s="83" t="str">
        <f>+IF(BS497="","",MAX(BQ$9:BQ496)+1)</f>
        <v/>
      </c>
      <c r="BR497" s="83">
        <f t="shared" si="25"/>
        <v>82</v>
      </c>
      <c r="BS497" s="83" t="str">
        <f>+IF($R$91="","",CONCATENATE($B$91,"　",$C$91))</f>
        <v/>
      </c>
      <c r="BT497" s="83" t="str">
        <f>+IF($R$91="","",CONCATENATE($D$91," ",$E$91))</f>
        <v/>
      </c>
      <c r="BU497" s="83" t="str">
        <f>+IF($R$91="","",RIGHT($F$91,1))</f>
        <v/>
      </c>
      <c r="BV497" s="83" t="str">
        <f>+IF($R$91="","",CONCATENATE($G$91,"/",$H$91,"/",$I$91))</f>
        <v/>
      </c>
      <c r="BW497" s="83" t="str">
        <f>+IF($R$91="","",$R$91)</f>
        <v/>
      </c>
      <c r="BX497" s="83" t="str">
        <f>+IF($R$91="","",$S$91)</f>
        <v/>
      </c>
      <c r="BY497" s="83" t="str">
        <f>+IF($R$91="","",$T$91)</f>
        <v/>
      </c>
      <c r="BZ497" t="s">
        <v>119</v>
      </c>
    </row>
    <row r="498" spans="69:78" x14ac:dyDescent="0.15">
      <c r="BQ498" s="83" t="str">
        <f>+IF(BS498="","",MAX(BQ$9:BQ497)+1)</f>
        <v/>
      </c>
      <c r="BR498" s="83">
        <f t="shared" si="25"/>
        <v>82</v>
      </c>
      <c r="BS498" s="83" t="str">
        <f>+IF($U$91="","",CONCATENATE($B$91,"　",$C$91))</f>
        <v/>
      </c>
      <c r="BT498" s="83" t="str">
        <f>+IF($U$91="","",CONCATENATE($D$91," ",$E$91))</f>
        <v/>
      </c>
      <c r="BU498" s="83" t="str">
        <f>+IF($U$91="","",RIGHT($F$91,1))</f>
        <v/>
      </c>
      <c r="BV498" s="83" t="str">
        <f>+IF($U$91="","",CONCATENATE($G$91,"/",$H$91,"/",$I$91))</f>
        <v/>
      </c>
      <c r="BW498" s="83" t="str">
        <f>+IF($U$91="","",$U$91)</f>
        <v/>
      </c>
      <c r="BX498" s="83" t="str">
        <f>+IF($U$91="","",$V$91)</f>
        <v/>
      </c>
      <c r="BY498" s="83" t="str">
        <f>+IF($U$91="","",$W$91)</f>
        <v/>
      </c>
      <c r="BZ498" t="s">
        <v>119</v>
      </c>
    </row>
    <row r="499" spans="69:78" x14ac:dyDescent="0.15">
      <c r="BQ499" s="83" t="str">
        <f>+IF(BS499="","",MAX(BQ$9:BQ498)+1)</f>
        <v/>
      </c>
      <c r="BR499" s="83">
        <f t="shared" si="25"/>
        <v>82</v>
      </c>
      <c r="BS499" s="83" t="str">
        <f>+IF($X$91="","",CONCATENATE($B$91,"　",$C$91))</f>
        <v/>
      </c>
      <c r="BT499" s="83" t="str">
        <f>+IF($X$91="","",CONCATENATE($D$91," ",$E$91))</f>
        <v/>
      </c>
      <c r="BU499" s="83" t="str">
        <f>+IF($X$91="","",RIGHT($F$91,1))</f>
        <v/>
      </c>
      <c r="BV499" s="83" t="str">
        <f>+IF($X$91="","",CONCATENATE($G$91,"/",$H$91,"/",$I$91))</f>
        <v/>
      </c>
      <c r="BW499" s="83" t="str">
        <f>+IF($X$91="","",$X$91)</f>
        <v/>
      </c>
      <c r="BX499" s="83" t="str">
        <f>+IF($X$91="","",$Y$91)</f>
        <v/>
      </c>
      <c r="BY499" s="83" t="str">
        <f>+IF($X$91="","",$Z$91)</f>
        <v/>
      </c>
      <c r="BZ499" t="s">
        <v>119</v>
      </c>
    </row>
    <row r="500" spans="69:78" x14ac:dyDescent="0.15">
      <c r="BQ500" s="83" t="str">
        <f>+IF(BS500="","",MAX(BQ$9:BQ499)+1)</f>
        <v/>
      </c>
      <c r="BR500" s="83">
        <f t="shared" si="25"/>
        <v>82</v>
      </c>
      <c r="BS500" s="83" t="str">
        <f>+IF($AA$91="","",CONCATENATE($B$91,"　",$C$91))</f>
        <v/>
      </c>
      <c r="BT500" s="83" t="str">
        <f>+IF($AA$91="","",CONCATENATE($D$91," ",$E$91))</f>
        <v/>
      </c>
      <c r="BU500" s="83" t="str">
        <f>+IF($AA$91="","",RIGHT($F$91,1))</f>
        <v/>
      </c>
      <c r="BV500" s="83" t="str">
        <f>+IF($AA$91="","",CONCATENATE($G$91,"/",$H$91,"/",$I$91))</f>
        <v/>
      </c>
      <c r="BW500" s="83" t="str">
        <f>+IF($AA$91="","",$AA$91)</f>
        <v/>
      </c>
      <c r="BX500" s="83" t="str">
        <f>+IF($AA$91="","",$AB$91)</f>
        <v/>
      </c>
      <c r="BY500" s="83" t="str">
        <f>+IF($AA$91="","",$AC$91)</f>
        <v/>
      </c>
      <c r="BZ500" t="s">
        <v>119</v>
      </c>
    </row>
    <row r="501" spans="69:78" x14ac:dyDescent="0.15">
      <c r="BQ501" s="83" t="str">
        <f>+IF(BS501="","",MAX(BQ$9:BQ500)+1)</f>
        <v/>
      </c>
      <c r="BR501" s="83">
        <f t="shared" si="25"/>
        <v>82</v>
      </c>
      <c r="BS501" s="83" t="str">
        <f>+IF($AD$91="","",CONCATENATE($B$91,"　",$C$91))</f>
        <v/>
      </c>
      <c r="BT501" s="83" t="str">
        <f>+IF($AD$91="","",CONCATENATE($D$91," ",$E$91))</f>
        <v/>
      </c>
      <c r="BU501" s="83" t="str">
        <f>+IF($AD$91="","",RIGHT($F$91,1))</f>
        <v/>
      </c>
      <c r="BV501" s="83" t="str">
        <f>+IF($AD$91="","",CONCATENATE($G$91,"/",$H$91,"/",$I$91))</f>
        <v/>
      </c>
      <c r="BW501" s="83" t="str">
        <f>+IF($AD$91="","",$AD$91)</f>
        <v/>
      </c>
      <c r="BX501" s="83" t="str">
        <f>+IF($AD$91="","",$AE$91)</f>
        <v/>
      </c>
      <c r="BY501" s="83" t="str">
        <f>+IF($AD$91="","",$AF$91)</f>
        <v/>
      </c>
      <c r="BZ501" t="s">
        <v>119</v>
      </c>
    </row>
    <row r="502" spans="69:78" x14ac:dyDescent="0.15">
      <c r="BQ502" s="83" t="str">
        <f>+IF(BS502="","",MAX(BQ$9:BQ501)+1)</f>
        <v/>
      </c>
      <c r="BR502" s="83">
        <f t="shared" si="25"/>
        <v>83</v>
      </c>
      <c r="BS502" s="83" t="str">
        <f>+IF($O$92="","",CONCATENATE($B$92,"　",$C$92))</f>
        <v/>
      </c>
      <c r="BT502" s="83" t="str">
        <f>+IF($O$92="","",CONCATENATE($D$92," ",$E$92))</f>
        <v/>
      </c>
      <c r="BU502" s="83" t="str">
        <f>+IF($O$92="","",RIGHT($F$92,1))</f>
        <v/>
      </c>
      <c r="BV502" s="83" t="str">
        <f>+IF($O$92="","",CONCATENATE($G$92,"/",$H$92,"/",$I$92))</f>
        <v/>
      </c>
      <c r="BW502" s="83" t="str">
        <f>+IF($O$92="","",$O$92)</f>
        <v/>
      </c>
      <c r="BX502" s="83" t="str">
        <f>+IF($O$92="","",$P$92)</f>
        <v/>
      </c>
      <c r="BY502" s="83" t="str">
        <f>+IF($O$92="","",$Q$92)</f>
        <v/>
      </c>
      <c r="BZ502" t="s">
        <v>119</v>
      </c>
    </row>
    <row r="503" spans="69:78" x14ac:dyDescent="0.15">
      <c r="BQ503" s="83" t="str">
        <f>+IF(BS503="","",MAX(BQ$9:BQ502)+1)</f>
        <v/>
      </c>
      <c r="BR503" s="83">
        <f t="shared" si="25"/>
        <v>83</v>
      </c>
      <c r="BS503" s="83" t="str">
        <f>+IF($R$92="","",CONCATENATE($B$92,"　",$C$92))</f>
        <v/>
      </c>
      <c r="BT503" s="83" t="str">
        <f>+IF($R$92="","",CONCATENATE($D$92," ",$E$92))</f>
        <v/>
      </c>
      <c r="BU503" s="83" t="str">
        <f>+IF($R$92="","",RIGHT($F$92,1))</f>
        <v/>
      </c>
      <c r="BV503" s="83" t="str">
        <f>+IF($R$92="","",CONCATENATE($G$92,"/",$H$92,"/",$I$92))</f>
        <v/>
      </c>
      <c r="BW503" s="83" t="str">
        <f>+IF($R$92="","",$R$92)</f>
        <v/>
      </c>
      <c r="BX503" s="83" t="str">
        <f>+IF($R$92="","",$S$92)</f>
        <v/>
      </c>
      <c r="BY503" s="83" t="str">
        <f>+IF($R$92="","",$T$92)</f>
        <v/>
      </c>
      <c r="BZ503" t="s">
        <v>119</v>
      </c>
    </row>
    <row r="504" spans="69:78" x14ac:dyDescent="0.15">
      <c r="BQ504" s="83" t="str">
        <f>+IF(BS504="","",MAX(BQ$9:BQ503)+1)</f>
        <v/>
      </c>
      <c r="BR504" s="83">
        <f t="shared" si="25"/>
        <v>83</v>
      </c>
      <c r="BS504" s="83" t="str">
        <f>+IF($U$92="","",CONCATENATE($B$92,"　",$C$92))</f>
        <v/>
      </c>
      <c r="BT504" s="83" t="str">
        <f>+IF($U$92="","",CONCATENATE($D$92," ",$E$92))</f>
        <v/>
      </c>
      <c r="BU504" s="83" t="str">
        <f>+IF($U$92="","",RIGHT($F$92,1))</f>
        <v/>
      </c>
      <c r="BV504" s="83" t="str">
        <f>+IF($U$92="","",CONCATENATE($G$92,"/",$H$92,"/",$I$92))</f>
        <v/>
      </c>
      <c r="BW504" s="83" t="str">
        <f>+IF($U$92="","",$U$92)</f>
        <v/>
      </c>
      <c r="BX504" s="83" t="str">
        <f>+IF($U$92="","",$V$92)</f>
        <v/>
      </c>
      <c r="BY504" s="83" t="str">
        <f>+IF($U$92="","",$W$92)</f>
        <v/>
      </c>
      <c r="BZ504" t="s">
        <v>119</v>
      </c>
    </row>
    <row r="505" spans="69:78" x14ac:dyDescent="0.15">
      <c r="BQ505" s="83" t="str">
        <f>+IF(BS505="","",MAX(BQ$9:BQ504)+1)</f>
        <v/>
      </c>
      <c r="BR505" s="83">
        <f t="shared" si="25"/>
        <v>83</v>
      </c>
      <c r="BS505" s="83" t="str">
        <f>+IF($X$92="","",CONCATENATE($B$92,"　",$C$92))</f>
        <v/>
      </c>
      <c r="BT505" s="83" t="str">
        <f>+IF($X$92="","",CONCATENATE($D$92," ",$E$92))</f>
        <v/>
      </c>
      <c r="BU505" s="83" t="str">
        <f>+IF($X$92="","",RIGHT($F$92,1))</f>
        <v/>
      </c>
      <c r="BV505" s="83" t="str">
        <f>+IF($X$92="","",CONCATENATE($G$92,"/",$H$92,"/",$I$92))</f>
        <v/>
      </c>
      <c r="BW505" s="83" t="str">
        <f>+IF($X$92="","",$X$92)</f>
        <v/>
      </c>
      <c r="BX505" s="83" t="str">
        <f>+IF($X$92="","",$Y$92)</f>
        <v/>
      </c>
      <c r="BY505" s="83" t="str">
        <f>+IF($X$92="","",$Z$92)</f>
        <v/>
      </c>
      <c r="BZ505" t="s">
        <v>119</v>
      </c>
    </row>
    <row r="506" spans="69:78" x14ac:dyDescent="0.15">
      <c r="BQ506" s="83" t="str">
        <f>+IF(BS506="","",MAX(BQ$9:BQ505)+1)</f>
        <v/>
      </c>
      <c r="BR506" s="83">
        <f t="shared" si="25"/>
        <v>83</v>
      </c>
      <c r="BS506" s="83" t="str">
        <f>+IF($AA$92="","",CONCATENATE($B$92,"　",$C$92))</f>
        <v/>
      </c>
      <c r="BT506" s="83" t="str">
        <f>+IF($AA$92="","",CONCATENATE($D$92," ",$E$92))</f>
        <v/>
      </c>
      <c r="BU506" s="83" t="str">
        <f>+IF($AA$92="","",RIGHT($F$92,1))</f>
        <v/>
      </c>
      <c r="BV506" s="83" t="str">
        <f>+IF($AA$92="","",CONCATENATE($G$92,"/",$H$92,"/",$I$92))</f>
        <v/>
      </c>
      <c r="BW506" s="83" t="str">
        <f>+IF($AA$92="","",$AA$92)</f>
        <v/>
      </c>
      <c r="BX506" s="83" t="str">
        <f>+IF($AA$92="","",$AB$92)</f>
        <v/>
      </c>
      <c r="BY506" s="83" t="str">
        <f>+IF($AA$92="","",$AC$92)</f>
        <v/>
      </c>
      <c r="BZ506" t="s">
        <v>119</v>
      </c>
    </row>
    <row r="507" spans="69:78" x14ac:dyDescent="0.15">
      <c r="BQ507" s="83" t="str">
        <f>+IF(BS507="","",MAX(BQ$9:BQ506)+1)</f>
        <v/>
      </c>
      <c r="BR507" s="83">
        <f t="shared" si="25"/>
        <v>83</v>
      </c>
      <c r="BS507" s="83" t="str">
        <f>+IF($AD$92="","",CONCATENATE($B$92,"　",$C$92))</f>
        <v/>
      </c>
      <c r="BT507" s="83" t="str">
        <f>+IF($AD$92="","",CONCATENATE($D$92," ",$E$92))</f>
        <v/>
      </c>
      <c r="BU507" s="83" t="str">
        <f>+IF($AD$92="","",RIGHT($F$92,1))</f>
        <v/>
      </c>
      <c r="BV507" s="83" t="str">
        <f>+IF($AD$92="","",CONCATENATE($G$92,"/",$H$92,"/",$I$92))</f>
        <v/>
      </c>
      <c r="BW507" s="83" t="str">
        <f>+IF($AD$92="","",$AD$92)</f>
        <v/>
      </c>
      <c r="BX507" s="83" t="str">
        <f>+IF($AD$92="","",$AE$92)</f>
        <v/>
      </c>
      <c r="BY507" s="83" t="str">
        <f>+IF($AD$92="","",$AF$92)</f>
        <v/>
      </c>
      <c r="BZ507" t="s">
        <v>119</v>
      </c>
    </row>
    <row r="508" spans="69:78" x14ac:dyDescent="0.15">
      <c r="BQ508" s="83" t="str">
        <f>+IF(BS508="","",MAX(BQ$9:BQ507)+1)</f>
        <v/>
      </c>
      <c r="BR508" s="83">
        <f t="shared" si="25"/>
        <v>84</v>
      </c>
      <c r="BS508" s="83" t="str">
        <f>+IF($O$93="","",CONCATENATE($B$93,"　",$C$93))</f>
        <v/>
      </c>
      <c r="BT508" s="83" t="str">
        <f>+IF($O$93="","",CONCATENATE($D$93," ",$E$93))</f>
        <v/>
      </c>
      <c r="BU508" s="83" t="str">
        <f>+IF($O$93="","",RIGHT($F$93,1))</f>
        <v/>
      </c>
      <c r="BV508" s="83" t="str">
        <f>+IF($O$93="","",CONCATENATE($G$93,"/",$H$93,"/",$I$93))</f>
        <v/>
      </c>
      <c r="BW508" s="83" t="str">
        <f>+IF($O$93="","",$O$93)</f>
        <v/>
      </c>
      <c r="BX508" s="83" t="str">
        <f>+IF($O$93="","",$P$93)</f>
        <v/>
      </c>
      <c r="BY508" s="83" t="str">
        <f>+IF($O$93="","",$Q$93)</f>
        <v/>
      </c>
      <c r="BZ508" t="s">
        <v>119</v>
      </c>
    </row>
    <row r="509" spans="69:78" x14ac:dyDescent="0.15">
      <c r="BQ509" s="83" t="str">
        <f>+IF(BS509="","",MAX(BQ$9:BQ508)+1)</f>
        <v/>
      </c>
      <c r="BR509" s="83">
        <f t="shared" si="25"/>
        <v>84</v>
      </c>
      <c r="BS509" s="83" t="str">
        <f>+IF($R$93="","",CONCATENATE($B$93,"　",$C$93))</f>
        <v/>
      </c>
      <c r="BT509" s="83" t="str">
        <f>+IF($R$93="","",CONCATENATE($D$93," ",$E$93))</f>
        <v/>
      </c>
      <c r="BU509" s="83" t="str">
        <f>+IF($R$93="","",RIGHT($F$93,1))</f>
        <v/>
      </c>
      <c r="BV509" s="83" t="str">
        <f>+IF($R$93="","",CONCATENATE($G$93,"/",$H$93,"/",$I$93))</f>
        <v/>
      </c>
      <c r="BW509" s="83" t="str">
        <f>+IF($R$93="","",$R$93)</f>
        <v/>
      </c>
      <c r="BX509" s="83" t="str">
        <f>+IF($R$93="","",$S$93)</f>
        <v/>
      </c>
      <c r="BY509" s="83" t="str">
        <f>+IF($R$93="","",$T$93)</f>
        <v/>
      </c>
      <c r="BZ509" t="s">
        <v>119</v>
      </c>
    </row>
    <row r="510" spans="69:78" x14ac:dyDescent="0.15">
      <c r="BQ510" s="83" t="str">
        <f>+IF(BS510="","",MAX(BQ$9:BQ509)+1)</f>
        <v/>
      </c>
      <c r="BR510" s="83">
        <f t="shared" si="25"/>
        <v>84</v>
      </c>
      <c r="BS510" s="83" t="str">
        <f>+IF($U$93="","",CONCATENATE($B$93,"　",$C$93))</f>
        <v/>
      </c>
      <c r="BT510" s="83" t="str">
        <f>+IF($U$93="","",CONCATENATE($D$93," ",$E$93))</f>
        <v/>
      </c>
      <c r="BU510" s="83" t="str">
        <f>+IF($U$93="","",RIGHT($F$93,1))</f>
        <v/>
      </c>
      <c r="BV510" s="83" t="str">
        <f>+IF($U$93="","",CONCATENATE($G$93,"/",$H$93,"/",$I$93))</f>
        <v/>
      </c>
      <c r="BW510" s="83" t="str">
        <f>+IF($U$93="","",$U$93)</f>
        <v/>
      </c>
      <c r="BX510" s="83" t="str">
        <f>+IF($U$93="","",$V$93)</f>
        <v/>
      </c>
      <c r="BY510" s="83" t="str">
        <f>+IF($U$93="","",$W$93)</f>
        <v/>
      </c>
      <c r="BZ510" t="s">
        <v>119</v>
      </c>
    </row>
    <row r="511" spans="69:78" x14ac:dyDescent="0.15">
      <c r="BQ511" s="83" t="str">
        <f>+IF(BS511="","",MAX(BQ$9:BQ510)+1)</f>
        <v/>
      </c>
      <c r="BR511" s="83">
        <f t="shared" si="25"/>
        <v>84</v>
      </c>
      <c r="BS511" s="83" t="str">
        <f>+IF($X$93="","",CONCATENATE($B$93,"　",$C$93))</f>
        <v/>
      </c>
      <c r="BT511" s="83" t="str">
        <f>+IF($X$93="","",CONCATENATE($D$93," ",$E$93))</f>
        <v/>
      </c>
      <c r="BU511" s="83" t="str">
        <f>+IF($X$93="","",RIGHT($F$93,1))</f>
        <v/>
      </c>
      <c r="BV511" s="83" t="str">
        <f>+IF($X$93="","",CONCATENATE($G$93,"/",$H$93,"/",$I$93))</f>
        <v/>
      </c>
      <c r="BW511" s="83" t="str">
        <f>+IF($X$93="","",$X$93)</f>
        <v/>
      </c>
      <c r="BX511" s="83" t="str">
        <f>+IF($X$93="","",$Y$93)</f>
        <v/>
      </c>
      <c r="BY511" s="83" t="str">
        <f>+IF($X$93="","",$Z$93)</f>
        <v/>
      </c>
      <c r="BZ511" t="s">
        <v>119</v>
      </c>
    </row>
    <row r="512" spans="69:78" x14ac:dyDescent="0.15">
      <c r="BQ512" s="83" t="str">
        <f>+IF(BS512="","",MAX(BQ$9:BQ511)+1)</f>
        <v/>
      </c>
      <c r="BR512" s="83">
        <f t="shared" si="25"/>
        <v>84</v>
      </c>
      <c r="BS512" s="83" t="str">
        <f>+IF($AA$93="","",CONCATENATE($B$93,"　",$C$93))</f>
        <v/>
      </c>
      <c r="BT512" s="83" t="str">
        <f>+IF($AA$93="","",CONCATENATE($D$93," ",$E$93))</f>
        <v/>
      </c>
      <c r="BU512" s="83" t="str">
        <f>+IF($AA$93="","",RIGHT($F$93,1))</f>
        <v/>
      </c>
      <c r="BV512" s="83" t="str">
        <f>+IF($AA$93="","",CONCATENATE($G$93,"/",$H$93,"/",$I$93))</f>
        <v/>
      </c>
      <c r="BW512" s="83" t="str">
        <f>+IF($AA$93="","",$AA$93)</f>
        <v/>
      </c>
      <c r="BX512" s="83" t="str">
        <f>+IF($AA$93="","",$AB$93)</f>
        <v/>
      </c>
      <c r="BY512" s="83" t="str">
        <f>+IF($AA$93="","",$AC$93)</f>
        <v/>
      </c>
      <c r="BZ512" t="s">
        <v>119</v>
      </c>
    </row>
    <row r="513" spans="69:78" x14ac:dyDescent="0.15">
      <c r="BQ513" s="83" t="str">
        <f>+IF(BS513="","",MAX(BQ$9:BQ512)+1)</f>
        <v/>
      </c>
      <c r="BR513" s="83">
        <f t="shared" si="25"/>
        <v>84</v>
      </c>
      <c r="BS513" s="83" t="str">
        <f>+IF($AD$93="","",CONCATENATE($B$93,"　",$C$93))</f>
        <v/>
      </c>
      <c r="BT513" s="83" t="str">
        <f>+IF($AD$93="","",CONCATENATE($D$93," ",$E$93))</f>
        <v/>
      </c>
      <c r="BU513" s="83" t="str">
        <f>+IF($AD$93="","",RIGHT($F$93,1))</f>
        <v/>
      </c>
      <c r="BV513" s="83" t="str">
        <f>+IF($AD$93="","",CONCATENATE($G$93,"/",$H$93,"/",$I$93))</f>
        <v/>
      </c>
      <c r="BW513" s="83" t="str">
        <f>+IF($AD$93="","",$AD$93)</f>
        <v/>
      </c>
      <c r="BX513" s="83" t="str">
        <f>+IF($AD$93="","",$AE$93)</f>
        <v/>
      </c>
      <c r="BY513" s="83" t="str">
        <f>+IF($AD$93="","",$AF$93)</f>
        <v/>
      </c>
      <c r="BZ513" t="s">
        <v>119</v>
      </c>
    </row>
    <row r="514" spans="69:78" x14ac:dyDescent="0.15">
      <c r="BQ514" s="83" t="str">
        <f>+IF(BS514="","",MAX(BQ$9:BQ513)+1)</f>
        <v/>
      </c>
      <c r="BR514" s="83">
        <f t="shared" si="25"/>
        <v>85</v>
      </c>
      <c r="BS514" s="83" t="str">
        <f>+IF($O$94="","",CONCATENATE($B$94,"　",$C$94))</f>
        <v/>
      </c>
      <c r="BT514" s="83" t="str">
        <f>+IF($O$94="","",CONCATENATE($D$94," ",$E$94))</f>
        <v/>
      </c>
      <c r="BU514" s="83" t="str">
        <f>+IF($O$94="","",RIGHT($F$94,1))</f>
        <v/>
      </c>
      <c r="BV514" s="83" t="str">
        <f>+IF($O$94="","",CONCATENATE($G$94,"/",$H$94,"/",$I$94))</f>
        <v/>
      </c>
      <c r="BW514" s="83" t="str">
        <f>+IF($O$94="","",$O$94)</f>
        <v/>
      </c>
      <c r="BX514" s="83" t="str">
        <f>+IF($O$94="","",$P$94)</f>
        <v/>
      </c>
      <c r="BY514" s="83" t="str">
        <f>+IF($O$94="","",$Q$94)</f>
        <v/>
      </c>
      <c r="BZ514" t="s">
        <v>119</v>
      </c>
    </row>
    <row r="515" spans="69:78" x14ac:dyDescent="0.15">
      <c r="BQ515" s="83" t="str">
        <f>+IF(BS515="","",MAX(BQ$9:BQ514)+1)</f>
        <v/>
      </c>
      <c r="BR515" s="83">
        <f t="shared" si="25"/>
        <v>85</v>
      </c>
      <c r="BS515" s="83" t="str">
        <f>+IF($R$94="","",CONCATENATE($B$94,"　",$C$94))</f>
        <v/>
      </c>
      <c r="BT515" s="83" t="str">
        <f>+IF($R$94="","",CONCATENATE($D$94," ",$E$94))</f>
        <v/>
      </c>
      <c r="BU515" s="83" t="str">
        <f>+IF($R$94="","",RIGHT($F$94,1))</f>
        <v/>
      </c>
      <c r="BV515" s="83" t="str">
        <f>+IF($R$94="","",CONCATENATE($G$94,"/",$H$94,"/",$I$94))</f>
        <v/>
      </c>
      <c r="BW515" s="83" t="str">
        <f>+IF($R$94="","",$R$94)</f>
        <v/>
      </c>
      <c r="BX515" s="83" t="str">
        <f>+IF($R$94="","",$S$94)</f>
        <v/>
      </c>
      <c r="BY515" s="83" t="str">
        <f>+IF($R$94="","",$T$94)</f>
        <v/>
      </c>
      <c r="BZ515" t="s">
        <v>119</v>
      </c>
    </row>
    <row r="516" spans="69:78" x14ac:dyDescent="0.15">
      <c r="BQ516" s="83" t="str">
        <f>+IF(BS516="","",MAX(BQ$9:BQ515)+1)</f>
        <v/>
      </c>
      <c r="BR516" s="83">
        <f t="shared" si="25"/>
        <v>85</v>
      </c>
      <c r="BS516" s="83" t="str">
        <f>+IF($U$94="","",CONCATENATE($B$94,"　",$C$94))</f>
        <v/>
      </c>
      <c r="BT516" s="83" t="str">
        <f>+IF($U$94="","",CONCATENATE($D$94," ",$E$94))</f>
        <v/>
      </c>
      <c r="BU516" s="83" t="str">
        <f>+IF($U$94="","",RIGHT($F$94,1))</f>
        <v/>
      </c>
      <c r="BV516" s="83" t="str">
        <f>+IF($U$94="","",CONCATENATE($G$94,"/",$H$94,"/",$I$94))</f>
        <v/>
      </c>
      <c r="BW516" s="83" t="str">
        <f>+IF($U$94="","",$U$94)</f>
        <v/>
      </c>
      <c r="BX516" s="83" t="str">
        <f>+IF($U$94="","",$V$94)</f>
        <v/>
      </c>
      <c r="BY516" s="83" t="str">
        <f>+IF($U$94="","",$W$94)</f>
        <v/>
      </c>
      <c r="BZ516" t="s">
        <v>119</v>
      </c>
    </row>
    <row r="517" spans="69:78" x14ac:dyDescent="0.15">
      <c r="BQ517" s="83" t="str">
        <f>+IF(BS517="","",MAX(BQ$9:BQ516)+1)</f>
        <v/>
      </c>
      <c r="BR517" s="83">
        <f t="shared" si="25"/>
        <v>85</v>
      </c>
      <c r="BS517" s="83" t="str">
        <f>+IF($X$94="","",CONCATENATE($B$94,"　",$C$94))</f>
        <v/>
      </c>
      <c r="BT517" s="83" t="str">
        <f>+IF($X$94="","",CONCATENATE($D$94," ",$E$94))</f>
        <v/>
      </c>
      <c r="BU517" s="83" t="str">
        <f>+IF($X$94="","",RIGHT($F$94,1))</f>
        <v/>
      </c>
      <c r="BV517" s="83" t="str">
        <f>+IF($X$94="","",CONCATENATE($G$94,"/",$H$94,"/",$I$94))</f>
        <v/>
      </c>
      <c r="BW517" s="83" t="str">
        <f>+IF($X$94="","",$X$94)</f>
        <v/>
      </c>
      <c r="BX517" s="83" t="str">
        <f>+IF($X$94="","",$Y$94)</f>
        <v/>
      </c>
      <c r="BY517" s="83" t="str">
        <f>+IF($X$94="","",$Z$94)</f>
        <v/>
      </c>
      <c r="BZ517" t="s">
        <v>119</v>
      </c>
    </row>
    <row r="518" spans="69:78" x14ac:dyDescent="0.15">
      <c r="BQ518" s="83" t="str">
        <f>+IF(BS518="","",MAX(BQ$9:BQ517)+1)</f>
        <v/>
      </c>
      <c r="BR518" s="83">
        <f t="shared" si="25"/>
        <v>85</v>
      </c>
      <c r="BS518" s="83" t="str">
        <f>+IF($AA$94="","",CONCATENATE($B$94,"　",$C$94))</f>
        <v/>
      </c>
      <c r="BT518" s="83" t="str">
        <f>+IF($AA$94="","",CONCATENATE($D$94," ",$E$94))</f>
        <v/>
      </c>
      <c r="BU518" s="83" t="str">
        <f>+IF($AA$94="","",RIGHT($F$94,1))</f>
        <v/>
      </c>
      <c r="BV518" s="83" t="str">
        <f>+IF($AA$94="","",CONCATENATE($G$94,"/",$H$94,"/",$I$94))</f>
        <v/>
      </c>
      <c r="BW518" s="83" t="str">
        <f>+IF($AA$94="","",$AA$94)</f>
        <v/>
      </c>
      <c r="BX518" s="83" t="str">
        <f>+IF($AA$94="","",$AB$94)</f>
        <v/>
      </c>
      <c r="BY518" s="83" t="str">
        <f>+IF($AA$94="","",$AC$94)</f>
        <v/>
      </c>
      <c r="BZ518" t="s">
        <v>119</v>
      </c>
    </row>
    <row r="519" spans="69:78" x14ac:dyDescent="0.15">
      <c r="BQ519" s="83" t="str">
        <f>+IF(BS519="","",MAX(BQ$9:BQ518)+1)</f>
        <v/>
      </c>
      <c r="BR519" s="83">
        <f t="shared" si="25"/>
        <v>85</v>
      </c>
      <c r="BS519" s="83" t="str">
        <f>+IF($AD$94="","",CONCATENATE($B$94,"　",$C$94))</f>
        <v/>
      </c>
      <c r="BT519" s="83" t="str">
        <f>+IF($AD$94="","",CONCATENATE($D$94," ",$E$94))</f>
        <v/>
      </c>
      <c r="BU519" s="83" t="str">
        <f>+IF($AD$94="","",RIGHT($F$94,1))</f>
        <v/>
      </c>
      <c r="BV519" s="83" t="str">
        <f>+IF($AD$94="","",CONCATENATE($G$94,"/",$H$94,"/",$I$94))</f>
        <v/>
      </c>
      <c r="BW519" s="83" t="str">
        <f>+IF($AD$94="","",$AD$94)</f>
        <v/>
      </c>
      <c r="BX519" s="83" t="str">
        <f>+IF($AD$94="","",$AE$94)</f>
        <v/>
      </c>
      <c r="BY519" s="83" t="str">
        <f>+IF($AD$94="","",$AF$94)</f>
        <v/>
      </c>
      <c r="BZ519" t="s">
        <v>119</v>
      </c>
    </row>
    <row r="520" spans="69:78" x14ac:dyDescent="0.15">
      <c r="BQ520" s="83" t="str">
        <f>+IF(BS520="","",MAX(BQ$9:BQ519)+1)</f>
        <v/>
      </c>
      <c r="BR520" s="83">
        <f t="shared" si="25"/>
        <v>86</v>
      </c>
      <c r="BS520" s="83" t="str">
        <f>+IF($O$95="","",CONCATENATE($B$95,"　",$C$95))</f>
        <v/>
      </c>
      <c r="BT520" s="83" t="str">
        <f>+IF($O$95="","",CONCATENATE($D$95," ",$E$95))</f>
        <v/>
      </c>
      <c r="BU520" s="83" t="str">
        <f>+IF($O$95="","",RIGHT($F$95,1))</f>
        <v/>
      </c>
      <c r="BV520" s="83" t="str">
        <f>+IF($O$95="","",CONCATENATE($G$95,"/",$H$95,"/",$I$95))</f>
        <v/>
      </c>
      <c r="BW520" s="83" t="str">
        <f>+IF($O$95="","",$O$95)</f>
        <v/>
      </c>
      <c r="BX520" s="83" t="str">
        <f>+IF($O$95="","",$P$95)</f>
        <v/>
      </c>
      <c r="BY520" s="83" t="str">
        <f>+IF($O$95="","",$Q$95)</f>
        <v/>
      </c>
      <c r="BZ520" t="s">
        <v>119</v>
      </c>
    </row>
    <row r="521" spans="69:78" x14ac:dyDescent="0.15">
      <c r="BQ521" s="83" t="str">
        <f>+IF(BS521="","",MAX(BQ$9:BQ520)+1)</f>
        <v/>
      </c>
      <c r="BR521" s="83">
        <f t="shared" si="25"/>
        <v>86</v>
      </c>
      <c r="BS521" s="83" t="str">
        <f>+IF($R$95="","",CONCATENATE($B$95,"　",$C$95))</f>
        <v/>
      </c>
      <c r="BT521" s="83" t="str">
        <f>+IF($R$95="","",CONCATENATE($D$95," ",$E$95))</f>
        <v/>
      </c>
      <c r="BU521" s="83" t="str">
        <f>+IF($R$95="","",RIGHT($F$95,1))</f>
        <v/>
      </c>
      <c r="BV521" s="83" t="str">
        <f>+IF($R$95="","",CONCATENATE($G$95,"/",$H$95,"/",$I$95))</f>
        <v/>
      </c>
      <c r="BW521" s="83" t="str">
        <f>+IF($R$95="","",$R$95)</f>
        <v/>
      </c>
      <c r="BX521" s="83" t="str">
        <f>+IF($R$95="","",$S$95)</f>
        <v/>
      </c>
      <c r="BY521" s="83" t="str">
        <f>+IF($R$95="","",$T$95)</f>
        <v/>
      </c>
      <c r="BZ521" t="s">
        <v>119</v>
      </c>
    </row>
    <row r="522" spans="69:78" x14ac:dyDescent="0.15">
      <c r="BQ522" s="83" t="str">
        <f>+IF(BS522="","",MAX(BQ$9:BQ521)+1)</f>
        <v/>
      </c>
      <c r="BR522" s="83">
        <f t="shared" si="25"/>
        <v>86</v>
      </c>
      <c r="BS522" s="83" t="str">
        <f>+IF($U$95="","",CONCATENATE($B$95,"　",$C$95))</f>
        <v/>
      </c>
      <c r="BT522" s="83" t="str">
        <f>+IF($U$95="","",CONCATENATE($D$95," ",$E$95))</f>
        <v/>
      </c>
      <c r="BU522" s="83" t="str">
        <f>+IF($U$95="","",RIGHT($F$95,1))</f>
        <v/>
      </c>
      <c r="BV522" s="83" t="str">
        <f>+IF($U$95="","",CONCATENATE($G$95,"/",$H$95,"/",$I$95))</f>
        <v/>
      </c>
      <c r="BW522" s="83" t="str">
        <f>+IF($U$95="","",$U$95)</f>
        <v/>
      </c>
      <c r="BX522" s="83" t="str">
        <f>+IF($U$95="","",$V$95)</f>
        <v/>
      </c>
      <c r="BY522" s="83" t="str">
        <f>+IF($U$95="","",$W$95)</f>
        <v/>
      </c>
      <c r="BZ522" t="s">
        <v>119</v>
      </c>
    </row>
    <row r="523" spans="69:78" x14ac:dyDescent="0.15">
      <c r="BQ523" s="83" t="str">
        <f>+IF(BS523="","",MAX(BQ$9:BQ522)+1)</f>
        <v/>
      </c>
      <c r="BR523" s="83">
        <f t="shared" si="25"/>
        <v>86</v>
      </c>
      <c r="BS523" s="83" t="str">
        <f>+IF($X$95="","",CONCATENATE($B$95,"　",$C$95))</f>
        <v/>
      </c>
      <c r="BT523" s="83" t="str">
        <f>+IF($X$95="","",CONCATENATE($D$95," ",$E$95))</f>
        <v/>
      </c>
      <c r="BU523" s="83" t="str">
        <f>+IF($X$95="","",RIGHT($F$95,1))</f>
        <v/>
      </c>
      <c r="BV523" s="83" t="str">
        <f>+IF($X$95="","",CONCATENATE($G$95,"/",$H$95,"/",$I$95))</f>
        <v/>
      </c>
      <c r="BW523" s="83" t="str">
        <f>+IF($X$95="","",$X$95)</f>
        <v/>
      </c>
      <c r="BX523" s="83" t="str">
        <f>+IF($X$95="","",$Y$95)</f>
        <v/>
      </c>
      <c r="BY523" s="83" t="str">
        <f>+IF($X$95="","",$Z$95)</f>
        <v/>
      </c>
      <c r="BZ523" t="s">
        <v>119</v>
      </c>
    </row>
    <row r="524" spans="69:78" x14ac:dyDescent="0.15">
      <c r="BQ524" s="83" t="str">
        <f>+IF(BS524="","",MAX(BQ$9:BQ523)+1)</f>
        <v/>
      </c>
      <c r="BR524" s="83">
        <f t="shared" si="25"/>
        <v>86</v>
      </c>
      <c r="BS524" s="83" t="str">
        <f>+IF($AA$95="","",CONCATENATE($B$95,"　",$C$95))</f>
        <v/>
      </c>
      <c r="BT524" s="83" t="str">
        <f>+IF($AA$95="","",CONCATENATE($D$95," ",$E$95))</f>
        <v/>
      </c>
      <c r="BU524" s="83" t="str">
        <f>+IF($AA$95="","",RIGHT($F$95,1))</f>
        <v/>
      </c>
      <c r="BV524" s="83" t="str">
        <f>+IF($AA$95="","",CONCATENATE($G$95,"/",$H$95,"/",$I$95))</f>
        <v/>
      </c>
      <c r="BW524" s="83" t="str">
        <f>+IF($AA$95="","",$AA$95)</f>
        <v/>
      </c>
      <c r="BX524" s="83" t="str">
        <f>+IF($AA$95="","",$AB$95)</f>
        <v/>
      </c>
      <c r="BY524" s="83" t="str">
        <f>+IF($AA$95="","",$AC$95)</f>
        <v/>
      </c>
      <c r="BZ524" t="s">
        <v>119</v>
      </c>
    </row>
    <row r="525" spans="69:78" x14ac:dyDescent="0.15">
      <c r="BQ525" s="83" t="str">
        <f>+IF(BS525="","",MAX(BQ$9:BQ524)+1)</f>
        <v/>
      </c>
      <c r="BR525" s="83">
        <f t="shared" si="25"/>
        <v>86</v>
      </c>
      <c r="BS525" s="83" t="str">
        <f>+IF($AD$95="","",CONCATENATE($B$95,"　",$C$95))</f>
        <v/>
      </c>
      <c r="BT525" s="83" t="str">
        <f>+IF($AD$95="","",CONCATENATE($D$95," ",$E$95))</f>
        <v/>
      </c>
      <c r="BU525" s="83" t="str">
        <f>+IF($AD$95="","",RIGHT($F$95,1))</f>
        <v/>
      </c>
      <c r="BV525" s="83" t="str">
        <f>+IF($AD$95="","",CONCATENATE($G$95,"/",$H$95,"/",$I$95))</f>
        <v/>
      </c>
      <c r="BW525" s="83" t="str">
        <f>+IF($AD$95="","",$AD$95)</f>
        <v/>
      </c>
      <c r="BX525" s="83" t="str">
        <f>+IF($AD$95="","",$AE$95)</f>
        <v/>
      </c>
      <c r="BY525" s="83" t="str">
        <f>+IF($AD$95="","",$AF$95)</f>
        <v/>
      </c>
      <c r="BZ525" t="s">
        <v>119</v>
      </c>
    </row>
    <row r="526" spans="69:78" x14ac:dyDescent="0.15">
      <c r="BQ526" s="83" t="str">
        <f>+IF(BS526="","",MAX(BQ$9:BQ525)+1)</f>
        <v/>
      </c>
      <c r="BR526" s="83">
        <f t="shared" si="25"/>
        <v>87</v>
      </c>
      <c r="BS526" s="83" t="str">
        <f>+IF($O$96="","",CONCATENATE($B$96,"　",$C$96))</f>
        <v/>
      </c>
      <c r="BT526" s="83" t="str">
        <f>+IF($O$96="","",CONCATENATE($D$96," ",$E$96))</f>
        <v/>
      </c>
      <c r="BU526" s="83" t="str">
        <f>+IF($O$96="","",RIGHT($F$96,1))</f>
        <v/>
      </c>
      <c r="BV526" s="83" t="str">
        <f>+IF($O$96="","",CONCATENATE($G$96,"/",$H$96,"/",$I$96))</f>
        <v/>
      </c>
      <c r="BW526" s="83" t="str">
        <f>+IF($O$96="","",$O$96)</f>
        <v/>
      </c>
      <c r="BX526" s="83" t="str">
        <f>+IF($O$96="","",$P$96)</f>
        <v/>
      </c>
      <c r="BY526" s="83" t="str">
        <f>+IF($O$96="","",$Q$96)</f>
        <v/>
      </c>
      <c r="BZ526" t="s">
        <v>119</v>
      </c>
    </row>
    <row r="527" spans="69:78" x14ac:dyDescent="0.15">
      <c r="BQ527" s="83" t="str">
        <f>+IF(BS527="","",MAX(BQ$9:BQ526)+1)</f>
        <v/>
      </c>
      <c r="BR527" s="83">
        <f t="shared" si="25"/>
        <v>87</v>
      </c>
      <c r="BS527" s="83" t="str">
        <f>+IF($R$96="","",CONCATENATE($B$96,"　",$C$96))</f>
        <v/>
      </c>
      <c r="BT527" s="83" t="str">
        <f>+IF($R$96="","",CONCATENATE($D$96," ",$E$96))</f>
        <v/>
      </c>
      <c r="BU527" s="83" t="str">
        <f>+IF($R$96="","",RIGHT($F$96,1))</f>
        <v/>
      </c>
      <c r="BV527" s="83" t="str">
        <f>+IF($R$96="","",CONCATENATE($G$96,"/",$H$96,"/",$I$96))</f>
        <v/>
      </c>
      <c r="BW527" s="83" t="str">
        <f>+IF($R$96="","",$R$96)</f>
        <v/>
      </c>
      <c r="BX527" s="83" t="str">
        <f>+IF($R$96="","",$S$96)</f>
        <v/>
      </c>
      <c r="BY527" s="83" t="str">
        <f>+IF($R$96="","",$T$96)</f>
        <v/>
      </c>
      <c r="BZ527" t="s">
        <v>119</v>
      </c>
    </row>
    <row r="528" spans="69:78" x14ac:dyDescent="0.15">
      <c r="BQ528" s="83" t="str">
        <f>+IF(BS528="","",MAX(BQ$9:BQ527)+1)</f>
        <v/>
      </c>
      <c r="BR528" s="83">
        <f t="shared" si="25"/>
        <v>87</v>
      </c>
      <c r="BS528" s="83" t="str">
        <f>+IF($U$96="","",CONCATENATE($B$96,"　",$C$96))</f>
        <v/>
      </c>
      <c r="BT528" s="83" t="str">
        <f>+IF($U$96="","",CONCATENATE($D$96," ",$E$96))</f>
        <v/>
      </c>
      <c r="BU528" s="83" t="str">
        <f>+IF($U$96="","",RIGHT($F$96,1))</f>
        <v/>
      </c>
      <c r="BV528" s="83" t="str">
        <f>+IF($U$96="","",CONCATENATE($G$96,"/",$H$96,"/",$I$96))</f>
        <v/>
      </c>
      <c r="BW528" s="83" t="str">
        <f>+IF($U$96="","",$U$96)</f>
        <v/>
      </c>
      <c r="BX528" s="83" t="str">
        <f>+IF($U$96="","",$V$96)</f>
        <v/>
      </c>
      <c r="BY528" s="83" t="str">
        <f>+IF($U$96="","",$W$96)</f>
        <v/>
      </c>
      <c r="BZ528" t="s">
        <v>119</v>
      </c>
    </row>
    <row r="529" spans="69:78" x14ac:dyDescent="0.15">
      <c r="BQ529" s="83" t="str">
        <f>+IF(BS529="","",MAX(BQ$9:BQ528)+1)</f>
        <v/>
      </c>
      <c r="BR529" s="83">
        <f t="shared" ref="BR529:BR592" si="26">+BR523+1</f>
        <v>87</v>
      </c>
      <c r="BS529" s="83" t="str">
        <f>+IF($X$96="","",CONCATENATE($B$96,"　",$C$96))</f>
        <v/>
      </c>
      <c r="BT529" s="83" t="str">
        <f>+IF($X$96="","",CONCATENATE($D$96," ",$E$96))</f>
        <v/>
      </c>
      <c r="BU529" s="83" t="str">
        <f>+IF($X$96="","",RIGHT($F$96,1))</f>
        <v/>
      </c>
      <c r="BV529" s="83" t="str">
        <f>+IF($X$96="","",CONCATENATE($G$96,"/",$H$96,"/",$I$96))</f>
        <v/>
      </c>
      <c r="BW529" s="83" t="str">
        <f>+IF($X$96="","",$X$96)</f>
        <v/>
      </c>
      <c r="BX529" s="83" t="str">
        <f>+IF($X$96="","",$Y$96)</f>
        <v/>
      </c>
      <c r="BY529" s="83" t="str">
        <f>+IF($X$96="","",$Z$96)</f>
        <v/>
      </c>
      <c r="BZ529" t="s">
        <v>119</v>
      </c>
    </row>
    <row r="530" spans="69:78" x14ac:dyDescent="0.15">
      <c r="BQ530" s="83" t="str">
        <f>+IF(BS530="","",MAX(BQ$9:BQ529)+1)</f>
        <v/>
      </c>
      <c r="BR530" s="83">
        <f t="shared" si="26"/>
        <v>87</v>
      </c>
      <c r="BS530" s="83" t="str">
        <f>+IF($AA$96="","",CONCATENATE($B$96,"　",$C$96))</f>
        <v/>
      </c>
      <c r="BT530" s="83" t="str">
        <f>+IF($AA$96="","",CONCATENATE($D$96," ",$E$96))</f>
        <v/>
      </c>
      <c r="BU530" s="83" t="str">
        <f>+IF($AA$96="","",RIGHT($F$96,1))</f>
        <v/>
      </c>
      <c r="BV530" s="83" t="str">
        <f>+IF($AA$96="","",CONCATENATE($G$96,"/",$H$96,"/",$I$96))</f>
        <v/>
      </c>
      <c r="BW530" s="83" t="str">
        <f>+IF($AA$96="","",$AA$96)</f>
        <v/>
      </c>
      <c r="BX530" s="83" t="str">
        <f>+IF($AA$96="","",$AB$96)</f>
        <v/>
      </c>
      <c r="BY530" s="83" t="str">
        <f>+IF($AA$96="","",$AC$96)</f>
        <v/>
      </c>
      <c r="BZ530" t="s">
        <v>119</v>
      </c>
    </row>
    <row r="531" spans="69:78" x14ac:dyDescent="0.15">
      <c r="BQ531" s="83" t="str">
        <f>+IF(BS531="","",MAX(BQ$9:BQ530)+1)</f>
        <v/>
      </c>
      <c r="BR531" s="83">
        <f t="shared" si="26"/>
        <v>87</v>
      </c>
      <c r="BS531" s="83" t="str">
        <f>+IF($AD$96="","",CONCATENATE($B$96,"　",$C$96))</f>
        <v/>
      </c>
      <c r="BT531" s="83" t="str">
        <f>+IF($AD$96="","",CONCATENATE($D$96," ",$E$96))</f>
        <v/>
      </c>
      <c r="BU531" s="83" t="str">
        <f>+IF($AD$96="","",RIGHT($F$96,1))</f>
        <v/>
      </c>
      <c r="BV531" s="83" t="str">
        <f>+IF($AD$96="","",CONCATENATE($G$96,"/",$H$96,"/",$I$96))</f>
        <v/>
      </c>
      <c r="BW531" s="83" t="str">
        <f>+IF($AD$96="","",$AD$96)</f>
        <v/>
      </c>
      <c r="BX531" s="83" t="str">
        <f>+IF($AD$96="","",$AE$96)</f>
        <v/>
      </c>
      <c r="BY531" s="83" t="str">
        <f>+IF($AD$96="","",$AF$96)</f>
        <v/>
      </c>
      <c r="BZ531" t="s">
        <v>119</v>
      </c>
    </row>
    <row r="532" spans="69:78" x14ac:dyDescent="0.15">
      <c r="BQ532" s="83" t="str">
        <f>+IF(BS532="","",MAX(BQ$9:BQ531)+1)</f>
        <v/>
      </c>
      <c r="BR532" s="83">
        <f t="shared" si="26"/>
        <v>88</v>
      </c>
      <c r="BS532" s="83" t="str">
        <f>+IF($O$97="","",CONCATENATE($B$97,"　",$C$97))</f>
        <v/>
      </c>
      <c r="BT532" s="83" t="str">
        <f>+IF($O$97="","",CONCATENATE($D$97," ",$E$97))</f>
        <v/>
      </c>
      <c r="BU532" s="83" t="str">
        <f>+IF($O$97="","",RIGHT($F$97,1))</f>
        <v/>
      </c>
      <c r="BV532" s="83" t="str">
        <f>+IF($O$97="","",CONCATENATE($G$97,"/",$H$97,"/",$I$97))</f>
        <v/>
      </c>
      <c r="BW532" s="83" t="str">
        <f>+IF($O$97="","",$O$97)</f>
        <v/>
      </c>
      <c r="BX532" s="83" t="str">
        <f>+IF($O$97="","",$P$97)</f>
        <v/>
      </c>
      <c r="BY532" s="83" t="str">
        <f>+IF($O$97="","",$Q$97)</f>
        <v/>
      </c>
      <c r="BZ532" t="s">
        <v>119</v>
      </c>
    </row>
    <row r="533" spans="69:78" x14ac:dyDescent="0.15">
      <c r="BQ533" s="83" t="str">
        <f>+IF(BS533="","",MAX(BQ$9:BQ532)+1)</f>
        <v/>
      </c>
      <c r="BR533" s="83">
        <f t="shared" si="26"/>
        <v>88</v>
      </c>
      <c r="BS533" s="83" t="str">
        <f>+IF($R$97="","",CONCATENATE($B$97,"　",$C$97))</f>
        <v/>
      </c>
      <c r="BT533" s="83" t="str">
        <f>+IF($R$97="","",CONCATENATE($D$97," ",$E$97))</f>
        <v/>
      </c>
      <c r="BU533" s="83" t="str">
        <f>+IF($R$97="","",RIGHT($F$97,1))</f>
        <v/>
      </c>
      <c r="BV533" s="83" t="str">
        <f>+IF($R$97="","",CONCATENATE($G$97,"/",$H$97,"/",$I$97))</f>
        <v/>
      </c>
      <c r="BW533" s="83" t="str">
        <f>+IF($R$97="","",$R$97)</f>
        <v/>
      </c>
      <c r="BX533" s="83" t="str">
        <f>+IF($R$97="","",$S$97)</f>
        <v/>
      </c>
      <c r="BY533" s="83" t="str">
        <f>+IF($R$97="","",$T$97)</f>
        <v/>
      </c>
      <c r="BZ533" t="s">
        <v>119</v>
      </c>
    </row>
    <row r="534" spans="69:78" x14ac:dyDescent="0.15">
      <c r="BQ534" s="83" t="str">
        <f>+IF(BS534="","",MAX(BQ$9:BQ533)+1)</f>
        <v/>
      </c>
      <c r="BR534" s="83">
        <f t="shared" si="26"/>
        <v>88</v>
      </c>
      <c r="BS534" s="83" t="str">
        <f>+IF($U$97="","",CONCATENATE($B$97,"　",$C$97))</f>
        <v/>
      </c>
      <c r="BT534" s="83" t="str">
        <f>+IF($U$97="","",CONCATENATE($D$97," ",$E$97))</f>
        <v/>
      </c>
      <c r="BU534" s="83" t="str">
        <f>+IF($U$97="","",RIGHT($F$97,1))</f>
        <v/>
      </c>
      <c r="BV534" s="83" t="str">
        <f>+IF($U$97="","",CONCATENATE($G$97,"/",$H$97,"/",$I$97))</f>
        <v/>
      </c>
      <c r="BW534" s="83" t="str">
        <f>+IF($U$97="","",$U$97)</f>
        <v/>
      </c>
      <c r="BX534" s="83" t="str">
        <f>+IF($U$97="","",$V$97)</f>
        <v/>
      </c>
      <c r="BY534" s="83" t="str">
        <f>+IF($U$97="","",$W$97)</f>
        <v/>
      </c>
      <c r="BZ534" t="s">
        <v>119</v>
      </c>
    </row>
    <row r="535" spans="69:78" x14ac:dyDescent="0.15">
      <c r="BQ535" s="83" t="str">
        <f>+IF(BS535="","",MAX(BQ$9:BQ534)+1)</f>
        <v/>
      </c>
      <c r="BR535" s="83">
        <f t="shared" si="26"/>
        <v>88</v>
      </c>
      <c r="BS535" s="83" t="str">
        <f>+IF($X$97="","",CONCATENATE($B$97,"　",$C$97))</f>
        <v/>
      </c>
      <c r="BT535" s="83" t="str">
        <f>+IF($X$97="","",CONCATENATE($D$97," ",$E$97))</f>
        <v/>
      </c>
      <c r="BU535" s="83" t="str">
        <f>+IF($X$97="","",RIGHT($F$97,1))</f>
        <v/>
      </c>
      <c r="BV535" s="83" t="str">
        <f>+IF($X$97="","",CONCATENATE($G$97,"/",$H$97,"/",$I$97))</f>
        <v/>
      </c>
      <c r="BW535" s="83" t="str">
        <f>+IF($X$97="","",$X$97)</f>
        <v/>
      </c>
      <c r="BX535" s="83" t="str">
        <f>+IF($X$97="","",$Y$97)</f>
        <v/>
      </c>
      <c r="BY535" s="83" t="str">
        <f>+IF($X$97="","",$Z$97)</f>
        <v/>
      </c>
      <c r="BZ535" t="s">
        <v>119</v>
      </c>
    </row>
    <row r="536" spans="69:78" x14ac:dyDescent="0.15">
      <c r="BQ536" s="83" t="str">
        <f>+IF(BS536="","",MAX(BQ$9:BQ535)+1)</f>
        <v/>
      </c>
      <c r="BR536" s="83">
        <f t="shared" si="26"/>
        <v>88</v>
      </c>
      <c r="BS536" s="83" t="str">
        <f>+IF($AA$97="","",CONCATENATE($B$97,"　",$C$97))</f>
        <v/>
      </c>
      <c r="BT536" s="83" t="str">
        <f>+IF($AA$97="","",CONCATENATE($D$97," ",$E$97))</f>
        <v/>
      </c>
      <c r="BU536" s="83" t="str">
        <f>+IF($AA$97="","",RIGHT($F$97,1))</f>
        <v/>
      </c>
      <c r="BV536" s="83" t="str">
        <f>+IF($AA$97="","",CONCATENATE($G$97,"/",$H$97,"/",$I$97))</f>
        <v/>
      </c>
      <c r="BW536" s="83" t="str">
        <f>+IF($AA$97="","",$AA$97)</f>
        <v/>
      </c>
      <c r="BX536" s="83" t="str">
        <f>+IF($AA$97="","",$AB$97)</f>
        <v/>
      </c>
      <c r="BY536" s="83" t="str">
        <f>+IF($AA$97="","",$AC$97)</f>
        <v/>
      </c>
      <c r="BZ536" t="s">
        <v>119</v>
      </c>
    </row>
    <row r="537" spans="69:78" x14ac:dyDescent="0.15">
      <c r="BQ537" s="83" t="str">
        <f>+IF(BS537="","",MAX(BQ$9:BQ536)+1)</f>
        <v/>
      </c>
      <c r="BR537" s="83">
        <f t="shared" si="26"/>
        <v>88</v>
      </c>
      <c r="BS537" s="83" t="str">
        <f>+IF($AD$97="","",CONCATENATE($B$97,"　",$C$97))</f>
        <v/>
      </c>
      <c r="BT537" s="83" t="str">
        <f>+IF($AD$97="","",CONCATENATE($D$97," ",$E$97))</f>
        <v/>
      </c>
      <c r="BU537" s="83" t="str">
        <f>+IF($AD$97="","",RIGHT($F$97,1))</f>
        <v/>
      </c>
      <c r="BV537" s="83" t="str">
        <f>+IF($AD$97="","",CONCATENATE($G$97,"/",$H$97,"/",$I$97))</f>
        <v/>
      </c>
      <c r="BW537" s="83" t="str">
        <f>+IF($AD$97="","",$AD$97)</f>
        <v/>
      </c>
      <c r="BX537" s="83" t="str">
        <f>+IF($AD$97="","",$AE$97)</f>
        <v/>
      </c>
      <c r="BY537" s="83" t="str">
        <f>+IF($AD$97="","",$AF$97)</f>
        <v/>
      </c>
      <c r="BZ537" t="s">
        <v>119</v>
      </c>
    </row>
    <row r="538" spans="69:78" x14ac:dyDescent="0.15">
      <c r="BQ538" s="83" t="str">
        <f>+IF(BS538="","",MAX(BQ$9:BQ537)+1)</f>
        <v/>
      </c>
      <c r="BR538" s="83">
        <f t="shared" si="26"/>
        <v>89</v>
      </c>
      <c r="BS538" s="83" t="str">
        <f>+IF($O$98="","",CONCATENATE($B$98,"　",$C$98))</f>
        <v/>
      </c>
      <c r="BT538" s="83" t="str">
        <f>+IF($O$98="","",CONCATENATE($D$98," ",$E$98))</f>
        <v/>
      </c>
      <c r="BU538" s="83" t="str">
        <f>+IF($O$98="","",RIGHT($F$98,1))</f>
        <v/>
      </c>
      <c r="BV538" s="83" t="str">
        <f>+IF($O$98="","",CONCATENATE($G$98,"/",$H$98,"/",$I$98))</f>
        <v/>
      </c>
      <c r="BW538" s="83" t="str">
        <f>+IF($O$98="","",$O$98)</f>
        <v/>
      </c>
      <c r="BX538" s="83" t="str">
        <f>+IF($O$98="","",$P$98)</f>
        <v/>
      </c>
      <c r="BY538" s="83" t="str">
        <f>+IF($O$98="","",$Q$98)</f>
        <v/>
      </c>
      <c r="BZ538" t="s">
        <v>119</v>
      </c>
    </row>
    <row r="539" spans="69:78" x14ac:dyDescent="0.15">
      <c r="BQ539" s="83" t="str">
        <f>+IF(BS539="","",MAX(BQ$9:BQ538)+1)</f>
        <v/>
      </c>
      <c r="BR539" s="83">
        <f t="shared" si="26"/>
        <v>89</v>
      </c>
      <c r="BS539" s="83" t="str">
        <f>+IF($R$98="","",CONCATENATE($B$98,"　",$C$98))</f>
        <v/>
      </c>
      <c r="BT539" s="83" t="str">
        <f>+IF($R$98="","",CONCATENATE($D$98," ",$E$98))</f>
        <v/>
      </c>
      <c r="BU539" s="83" t="str">
        <f>+IF($R$98="","",RIGHT($F$98,1))</f>
        <v/>
      </c>
      <c r="BV539" s="83" t="str">
        <f>+IF($R$98="","",CONCATENATE($G$98,"/",$H$98,"/",$I$98))</f>
        <v/>
      </c>
      <c r="BW539" s="83" t="str">
        <f>+IF($R$98="","",$R$98)</f>
        <v/>
      </c>
      <c r="BX539" s="83" t="str">
        <f>+IF($R$98="","",$S$98)</f>
        <v/>
      </c>
      <c r="BY539" s="83" t="str">
        <f>+IF($R$98="","",$T$98)</f>
        <v/>
      </c>
      <c r="BZ539" t="s">
        <v>119</v>
      </c>
    </row>
    <row r="540" spans="69:78" x14ac:dyDescent="0.15">
      <c r="BQ540" s="83" t="str">
        <f>+IF(BS540="","",MAX(BQ$9:BQ539)+1)</f>
        <v/>
      </c>
      <c r="BR540" s="83">
        <f t="shared" si="26"/>
        <v>89</v>
      </c>
      <c r="BS540" s="83" t="str">
        <f>+IF($U$98="","",CONCATENATE($B$98,"　",$C$98))</f>
        <v/>
      </c>
      <c r="BT540" s="83" t="str">
        <f>+IF($U$98="","",CONCATENATE($D$98," ",$E$98))</f>
        <v/>
      </c>
      <c r="BU540" s="83" t="str">
        <f>+IF($U$98="","",RIGHT($F$98,1))</f>
        <v/>
      </c>
      <c r="BV540" s="83" t="str">
        <f>+IF($U$98="","",CONCATENATE($G$98,"/",$H$98,"/",$I$98))</f>
        <v/>
      </c>
      <c r="BW540" s="83" t="str">
        <f>+IF($U$98="","",$U$98)</f>
        <v/>
      </c>
      <c r="BX540" s="83" t="str">
        <f>+IF($U$98="","",$V$98)</f>
        <v/>
      </c>
      <c r="BY540" s="83" t="str">
        <f>+IF($U$98="","",$W$98)</f>
        <v/>
      </c>
      <c r="BZ540" t="s">
        <v>119</v>
      </c>
    </row>
    <row r="541" spans="69:78" x14ac:dyDescent="0.15">
      <c r="BQ541" s="83" t="str">
        <f>+IF(BS541="","",MAX(BQ$9:BQ540)+1)</f>
        <v/>
      </c>
      <c r="BR541" s="83">
        <f t="shared" si="26"/>
        <v>89</v>
      </c>
      <c r="BS541" s="83" t="str">
        <f>+IF($X$98="","",CONCATENATE($B$98,"　",$C$98))</f>
        <v/>
      </c>
      <c r="BT541" s="83" t="str">
        <f>+IF($X$98="","",CONCATENATE($D$98," ",$E$98))</f>
        <v/>
      </c>
      <c r="BU541" s="83" t="str">
        <f>+IF($X$98="","",RIGHT($F$98,1))</f>
        <v/>
      </c>
      <c r="BV541" s="83" t="str">
        <f>+IF($X$98="","",CONCATENATE($G$98,"/",$H$98,"/",$I$98))</f>
        <v/>
      </c>
      <c r="BW541" s="83" t="str">
        <f>+IF($X$98="","",$X$98)</f>
        <v/>
      </c>
      <c r="BX541" s="83" t="str">
        <f>+IF($X$98="","",$Y$98)</f>
        <v/>
      </c>
      <c r="BY541" s="83" t="str">
        <f>+IF($X$98="","",$Z$98)</f>
        <v/>
      </c>
      <c r="BZ541" t="s">
        <v>119</v>
      </c>
    </row>
    <row r="542" spans="69:78" x14ac:dyDescent="0.15">
      <c r="BQ542" s="83" t="str">
        <f>+IF(BS542="","",MAX(BQ$9:BQ541)+1)</f>
        <v/>
      </c>
      <c r="BR542" s="83">
        <f t="shared" si="26"/>
        <v>89</v>
      </c>
      <c r="BS542" s="83" t="str">
        <f>+IF($AA$98="","",CONCATENATE($B$98,"　",$C$98))</f>
        <v/>
      </c>
      <c r="BT542" s="83" t="str">
        <f>+IF($AA$98="","",CONCATENATE($D$98," ",$E$98))</f>
        <v/>
      </c>
      <c r="BU542" s="83" t="str">
        <f>+IF($AA$98="","",RIGHT($F$98,1))</f>
        <v/>
      </c>
      <c r="BV542" s="83" t="str">
        <f>+IF($AA$98="","",CONCATENATE($G$98,"/",$H$98,"/",$I$98))</f>
        <v/>
      </c>
      <c r="BW542" s="83" t="str">
        <f>+IF($AA$98="","",$AA$98)</f>
        <v/>
      </c>
      <c r="BX542" s="83" t="str">
        <f>+IF($AA$98="","",$AB$98)</f>
        <v/>
      </c>
      <c r="BY542" s="83" t="str">
        <f>+IF($AA$98="","",$AC$98)</f>
        <v/>
      </c>
      <c r="BZ542" t="s">
        <v>119</v>
      </c>
    </row>
    <row r="543" spans="69:78" x14ac:dyDescent="0.15">
      <c r="BQ543" s="83" t="str">
        <f>+IF(BS543="","",MAX(BQ$9:BQ542)+1)</f>
        <v/>
      </c>
      <c r="BR543" s="83">
        <f t="shared" si="26"/>
        <v>89</v>
      </c>
      <c r="BS543" s="83" t="str">
        <f>+IF($AD$98="","",CONCATENATE($B$98,"　",$C$98))</f>
        <v/>
      </c>
      <c r="BT543" s="83" t="str">
        <f>+IF($AD$98="","",CONCATENATE($D$98," ",$E$98))</f>
        <v/>
      </c>
      <c r="BU543" s="83" t="str">
        <f>+IF($AD$98="","",RIGHT($F$98,1))</f>
        <v/>
      </c>
      <c r="BV543" s="83" t="str">
        <f>+IF($AD$98="","",CONCATENATE($G$98,"/",$H$98,"/",$I$98))</f>
        <v/>
      </c>
      <c r="BW543" s="83" t="str">
        <f>+IF($AD$98="","",$AD$98)</f>
        <v/>
      </c>
      <c r="BX543" s="83" t="str">
        <f>+IF($AD$98="","",$AE$98)</f>
        <v/>
      </c>
      <c r="BY543" s="83" t="str">
        <f>+IF($AD$98="","",$AF$98)</f>
        <v/>
      </c>
      <c r="BZ543" t="s">
        <v>119</v>
      </c>
    </row>
    <row r="544" spans="69:78" x14ac:dyDescent="0.15">
      <c r="BQ544" s="83" t="str">
        <f>+IF(BS544="","",MAX(BQ$9:BQ543)+1)</f>
        <v/>
      </c>
      <c r="BR544" s="83">
        <f t="shared" si="26"/>
        <v>90</v>
      </c>
      <c r="BS544" s="83" t="str">
        <f>+IF($O$99="","",CONCATENATE($B$99,"　",$C$99))</f>
        <v/>
      </c>
      <c r="BT544" s="83" t="str">
        <f>+IF($O$99="","",CONCATENATE($D$99," ",$E$99))</f>
        <v/>
      </c>
      <c r="BU544" s="83" t="str">
        <f>+IF($O$99="","",RIGHT($F$99,1))</f>
        <v/>
      </c>
      <c r="BV544" s="83" t="str">
        <f>+IF($O$99="","",CONCATENATE($G$99,"/",$H$99,"/",$I$99))</f>
        <v/>
      </c>
      <c r="BW544" s="83" t="str">
        <f>+IF($O$99="","",$O$99)</f>
        <v/>
      </c>
      <c r="BX544" s="83" t="str">
        <f>+IF($O$99="","",$P$99)</f>
        <v/>
      </c>
      <c r="BY544" s="83" t="str">
        <f>+IF($O$99="","",$Q$99)</f>
        <v/>
      </c>
      <c r="BZ544" t="s">
        <v>119</v>
      </c>
    </row>
    <row r="545" spans="69:78" x14ac:dyDescent="0.15">
      <c r="BQ545" s="83" t="str">
        <f>+IF(BS545="","",MAX(BQ$9:BQ544)+1)</f>
        <v/>
      </c>
      <c r="BR545" s="83">
        <f t="shared" si="26"/>
        <v>90</v>
      </c>
      <c r="BS545" s="83" t="str">
        <f>+IF($R$99="","",CONCATENATE($B$99,"　",$C$99))</f>
        <v/>
      </c>
      <c r="BT545" s="83" t="str">
        <f>+IF($R$99="","",CONCATENATE($D$99," ",$E$99))</f>
        <v/>
      </c>
      <c r="BU545" s="83" t="str">
        <f>+IF($R$99="","",RIGHT($F$99,1))</f>
        <v/>
      </c>
      <c r="BV545" s="83" t="str">
        <f>+IF($R$99="","",CONCATENATE($G$99,"/",$H$99,"/",$I$99))</f>
        <v/>
      </c>
      <c r="BW545" s="83" t="str">
        <f>+IF($R$99="","",$R$99)</f>
        <v/>
      </c>
      <c r="BX545" s="83" t="str">
        <f>+IF($R$99="","",$S$99)</f>
        <v/>
      </c>
      <c r="BY545" s="83" t="str">
        <f>+IF($R$99="","",$T$99)</f>
        <v/>
      </c>
      <c r="BZ545" t="s">
        <v>119</v>
      </c>
    </row>
    <row r="546" spans="69:78" x14ac:dyDescent="0.15">
      <c r="BQ546" s="83" t="str">
        <f>+IF(BS546="","",MAX(BQ$9:BQ545)+1)</f>
        <v/>
      </c>
      <c r="BR546" s="83">
        <f t="shared" si="26"/>
        <v>90</v>
      </c>
      <c r="BS546" s="83" t="str">
        <f>+IF($U$99="","",CONCATENATE($B$99,"　",$C$99))</f>
        <v/>
      </c>
      <c r="BT546" s="83" t="str">
        <f>+IF($U$99="","",CONCATENATE($D$99," ",$E$99))</f>
        <v/>
      </c>
      <c r="BU546" s="83" t="str">
        <f>+IF($U$99="","",RIGHT($F$99,1))</f>
        <v/>
      </c>
      <c r="BV546" s="83" t="str">
        <f>+IF($U$99="","",CONCATENATE($G$99,"/",$H$99,"/",$I$99))</f>
        <v/>
      </c>
      <c r="BW546" s="83" t="str">
        <f>+IF($U$99="","",$U$99)</f>
        <v/>
      </c>
      <c r="BX546" s="83" t="str">
        <f>+IF($U$99="","",$V$99)</f>
        <v/>
      </c>
      <c r="BY546" s="83" t="str">
        <f>+IF($U$99="","",$W$99)</f>
        <v/>
      </c>
      <c r="BZ546" t="s">
        <v>119</v>
      </c>
    </row>
    <row r="547" spans="69:78" x14ac:dyDescent="0.15">
      <c r="BQ547" s="83" t="str">
        <f>+IF(BS547="","",MAX(BQ$9:BQ546)+1)</f>
        <v/>
      </c>
      <c r="BR547" s="83">
        <f t="shared" si="26"/>
        <v>90</v>
      </c>
      <c r="BS547" s="83" t="str">
        <f>+IF($X$99="","",CONCATENATE($B$99,"　",$C$99))</f>
        <v/>
      </c>
      <c r="BT547" s="83" t="str">
        <f>+IF($X$99="","",CONCATENATE($D$99," ",$E$99))</f>
        <v/>
      </c>
      <c r="BU547" s="83" t="str">
        <f>+IF($X$99="","",RIGHT($F$99,1))</f>
        <v/>
      </c>
      <c r="BV547" s="83" t="str">
        <f>+IF($X$99="","",CONCATENATE($G$99,"/",$H$99,"/",$I$99))</f>
        <v/>
      </c>
      <c r="BW547" s="83" t="str">
        <f>+IF($X$99="","",$X$99)</f>
        <v/>
      </c>
      <c r="BX547" s="83" t="str">
        <f>+IF($X$99="","",$Y$99)</f>
        <v/>
      </c>
      <c r="BY547" s="83" t="str">
        <f>+IF($X$99="","",$Z$99)</f>
        <v/>
      </c>
      <c r="BZ547" t="s">
        <v>119</v>
      </c>
    </row>
    <row r="548" spans="69:78" x14ac:dyDescent="0.15">
      <c r="BQ548" s="83" t="str">
        <f>+IF(BS548="","",MAX(BQ$9:BQ547)+1)</f>
        <v/>
      </c>
      <c r="BR548" s="83">
        <f t="shared" si="26"/>
        <v>90</v>
      </c>
      <c r="BS548" s="83" t="str">
        <f>+IF($AA$99="","",CONCATENATE($B$99,"　",$C$99))</f>
        <v/>
      </c>
      <c r="BT548" s="83" t="str">
        <f>+IF($AA$99="","",CONCATENATE($D$99," ",$E$99))</f>
        <v/>
      </c>
      <c r="BU548" s="83" t="str">
        <f>+IF($AA$99="","",RIGHT($F$99,1))</f>
        <v/>
      </c>
      <c r="BV548" s="83" t="str">
        <f>+IF($AA$99="","",CONCATENATE($G$99,"/",$H$99,"/",$I$99))</f>
        <v/>
      </c>
      <c r="BW548" s="83" t="str">
        <f>+IF($AA$99="","",$AA$99)</f>
        <v/>
      </c>
      <c r="BX548" s="83" t="str">
        <f>+IF($AA$99="","",$AB$99)</f>
        <v/>
      </c>
      <c r="BY548" s="83" t="str">
        <f>+IF($AA$99="","",$AC$99)</f>
        <v/>
      </c>
      <c r="BZ548" t="s">
        <v>119</v>
      </c>
    </row>
    <row r="549" spans="69:78" x14ac:dyDescent="0.15">
      <c r="BQ549" s="83" t="str">
        <f>+IF(BS549="","",MAX(BQ$9:BQ548)+1)</f>
        <v/>
      </c>
      <c r="BR549" s="83">
        <f t="shared" si="26"/>
        <v>90</v>
      </c>
      <c r="BS549" s="83" t="str">
        <f>+IF($AD$99="","",CONCATENATE($B$99,"　",$C$99))</f>
        <v/>
      </c>
      <c r="BT549" s="83" t="str">
        <f>+IF($AD$99="","",CONCATENATE($D$99," ",$E$99))</f>
        <v/>
      </c>
      <c r="BU549" s="83" t="str">
        <f>+IF($AD$99="","",RIGHT($F$99,1))</f>
        <v/>
      </c>
      <c r="BV549" s="83" t="str">
        <f>+IF($AD$99="","",CONCATENATE($G$99,"/",$H$99,"/",$I$99))</f>
        <v/>
      </c>
      <c r="BW549" s="83" t="str">
        <f>+IF($AD$99="","",$AD$99)</f>
        <v/>
      </c>
      <c r="BX549" s="83" t="str">
        <f>+IF($AD$99="","",$AE$99)</f>
        <v/>
      </c>
      <c r="BY549" s="83" t="str">
        <f>+IF($AD$99="","",$AF$99)</f>
        <v/>
      </c>
      <c r="BZ549" t="s">
        <v>119</v>
      </c>
    </row>
    <row r="550" spans="69:78" x14ac:dyDescent="0.15">
      <c r="BQ550" s="83" t="str">
        <f>+IF(BS550="","",MAX(BQ$9:BQ549)+1)</f>
        <v/>
      </c>
      <c r="BR550" s="83">
        <f t="shared" si="26"/>
        <v>91</v>
      </c>
      <c r="BS550" s="83" t="str">
        <f>+IF($O$100="","",CONCATENATE($B$100,"　",$C$100))</f>
        <v/>
      </c>
      <c r="BT550" s="83" t="str">
        <f>+IF($O$100="","",CONCATENATE($D$100," ",$E$100))</f>
        <v/>
      </c>
      <c r="BU550" s="83" t="str">
        <f>+IF($O$100="","",RIGHT($F$100,1))</f>
        <v/>
      </c>
      <c r="BV550" s="83" t="str">
        <f>+IF($O$100="","",CONCATENATE($G$100,"/",$H$100,"/",$I$100))</f>
        <v/>
      </c>
      <c r="BW550" s="83" t="str">
        <f>+IF($O$100="","",$O$100)</f>
        <v/>
      </c>
      <c r="BX550" s="83" t="str">
        <f>+IF($O$100="","",$P$100)</f>
        <v/>
      </c>
      <c r="BY550" s="83" t="str">
        <f>+IF($O$100="","",$Q$100)</f>
        <v/>
      </c>
      <c r="BZ550" t="s">
        <v>119</v>
      </c>
    </row>
    <row r="551" spans="69:78" x14ac:dyDescent="0.15">
      <c r="BQ551" s="83" t="str">
        <f>+IF(BS551="","",MAX(BQ$9:BQ550)+1)</f>
        <v/>
      </c>
      <c r="BR551" s="83">
        <f t="shared" si="26"/>
        <v>91</v>
      </c>
      <c r="BS551" s="83" t="str">
        <f>+IF($R$100="","",CONCATENATE($B$100,"　",$C$100))</f>
        <v/>
      </c>
      <c r="BT551" s="83" t="str">
        <f>+IF($R$100="","",CONCATENATE($D$100," ",$E$100))</f>
        <v/>
      </c>
      <c r="BU551" s="83" t="str">
        <f>+IF($R$100="","",RIGHT($F$100,1))</f>
        <v/>
      </c>
      <c r="BV551" s="83" t="str">
        <f>+IF($R$100="","",CONCATENATE($G$100,"/",$H$100,"/",$I$100))</f>
        <v/>
      </c>
      <c r="BW551" s="83" t="str">
        <f>+IF($R$100="","",$R$100)</f>
        <v/>
      </c>
      <c r="BX551" s="83" t="str">
        <f>+IF($R$100="","",$S$100)</f>
        <v/>
      </c>
      <c r="BY551" s="83" t="str">
        <f>+IF($R$100="","",$T$100)</f>
        <v/>
      </c>
      <c r="BZ551" t="s">
        <v>119</v>
      </c>
    </row>
    <row r="552" spans="69:78" x14ac:dyDescent="0.15">
      <c r="BQ552" s="83" t="str">
        <f>+IF(BS552="","",MAX(BQ$9:BQ551)+1)</f>
        <v/>
      </c>
      <c r="BR552" s="83">
        <f t="shared" si="26"/>
        <v>91</v>
      </c>
      <c r="BS552" s="83" t="str">
        <f>+IF($U$100="","",CONCATENATE($B$100,"　",$C$100))</f>
        <v/>
      </c>
      <c r="BT552" s="83" t="str">
        <f>+IF($U$100="","",CONCATENATE($D$100," ",$E$100))</f>
        <v/>
      </c>
      <c r="BU552" s="83" t="str">
        <f>+IF($U$100="","",RIGHT($F$100,1))</f>
        <v/>
      </c>
      <c r="BV552" s="83" t="str">
        <f>+IF($U$100="","",CONCATENATE($G$100,"/",$H$100,"/",$I$100))</f>
        <v/>
      </c>
      <c r="BW552" s="83" t="str">
        <f>+IF($U$100="","",$U$100)</f>
        <v/>
      </c>
      <c r="BX552" s="83" t="str">
        <f>+IF($U$100="","",$V$100)</f>
        <v/>
      </c>
      <c r="BY552" s="83" t="str">
        <f>+IF($U$100="","",$W$100)</f>
        <v/>
      </c>
      <c r="BZ552" t="s">
        <v>119</v>
      </c>
    </row>
    <row r="553" spans="69:78" x14ac:dyDescent="0.15">
      <c r="BQ553" s="83" t="str">
        <f>+IF(BS553="","",MAX(BQ$9:BQ552)+1)</f>
        <v/>
      </c>
      <c r="BR553" s="83">
        <f t="shared" si="26"/>
        <v>91</v>
      </c>
      <c r="BS553" s="83" t="str">
        <f>+IF($X$100="","",CONCATENATE($B$100,"　",$C$100))</f>
        <v/>
      </c>
      <c r="BT553" s="83" t="str">
        <f>+IF($X$100="","",CONCATENATE($D$100," ",$E$100))</f>
        <v/>
      </c>
      <c r="BU553" s="83" t="str">
        <f>+IF($X$100="","",RIGHT($F$100,1))</f>
        <v/>
      </c>
      <c r="BV553" s="83" t="str">
        <f>+IF($X$100="","",CONCATENATE($G$100,"/",$H$100,"/",$I$100))</f>
        <v/>
      </c>
      <c r="BW553" s="83" t="str">
        <f>+IF($X$100="","",$X$100)</f>
        <v/>
      </c>
      <c r="BX553" s="83" t="str">
        <f>+IF($X$100="","",$Y$100)</f>
        <v/>
      </c>
      <c r="BY553" s="83" t="str">
        <f>+IF($X$100="","",$Z$100)</f>
        <v/>
      </c>
      <c r="BZ553" t="s">
        <v>119</v>
      </c>
    </row>
    <row r="554" spans="69:78" x14ac:dyDescent="0.15">
      <c r="BQ554" s="83" t="str">
        <f>+IF(BS554="","",MAX(BQ$9:BQ553)+1)</f>
        <v/>
      </c>
      <c r="BR554" s="83">
        <f t="shared" si="26"/>
        <v>91</v>
      </c>
      <c r="BS554" s="83" t="str">
        <f>+IF($AA$100="","",CONCATENATE($B$100,"　",$C$100))</f>
        <v/>
      </c>
      <c r="BT554" s="83" t="str">
        <f>+IF($AA$100="","",CONCATENATE($D$100," ",$E$100))</f>
        <v/>
      </c>
      <c r="BU554" s="83" t="str">
        <f>+IF($AA$100="","",RIGHT($F$100,1))</f>
        <v/>
      </c>
      <c r="BV554" s="83" t="str">
        <f>+IF($AA$100="","",CONCATENATE($G$100,"/",$H$100,"/",$I$100))</f>
        <v/>
      </c>
      <c r="BW554" s="83" t="str">
        <f>+IF($AA$100="","",$AA$100)</f>
        <v/>
      </c>
      <c r="BX554" s="83" t="str">
        <f>+IF($AA$100="","",$AB$100)</f>
        <v/>
      </c>
      <c r="BY554" s="83" t="str">
        <f>+IF($AA$100="","",$AC$100)</f>
        <v/>
      </c>
      <c r="BZ554" t="s">
        <v>119</v>
      </c>
    </row>
    <row r="555" spans="69:78" x14ac:dyDescent="0.15">
      <c r="BQ555" s="83" t="str">
        <f>+IF(BS555="","",MAX(BQ$9:BQ554)+1)</f>
        <v/>
      </c>
      <c r="BR555" s="83">
        <f t="shared" si="26"/>
        <v>91</v>
      </c>
      <c r="BS555" s="83" t="str">
        <f>+IF($AD$100="","",CONCATENATE($B$100,"　",$C$100))</f>
        <v/>
      </c>
      <c r="BT555" s="83" t="str">
        <f>+IF($AD$100="","",CONCATENATE($D$100," ",$E$100))</f>
        <v/>
      </c>
      <c r="BU555" s="83" t="str">
        <f>+IF($AD$100="","",RIGHT($F$100,1))</f>
        <v/>
      </c>
      <c r="BV555" s="83" t="str">
        <f>+IF($AD$100="","",CONCATENATE($G$100,"/",$H$100,"/",$I$100))</f>
        <v/>
      </c>
      <c r="BW555" s="83" t="str">
        <f>+IF($AD$100="","",$AD$100)</f>
        <v/>
      </c>
      <c r="BX555" s="83" t="str">
        <f>+IF($AD$100="","",$AE$100)</f>
        <v/>
      </c>
      <c r="BY555" s="83" t="str">
        <f>+IF($AD$100="","",$AF$100)</f>
        <v/>
      </c>
      <c r="BZ555" t="s">
        <v>119</v>
      </c>
    </row>
    <row r="556" spans="69:78" x14ac:dyDescent="0.15">
      <c r="BQ556" s="83" t="str">
        <f>+IF(BS556="","",MAX(BQ$9:BQ555)+1)</f>
        <v/>
      </c>
      <c r="BR556" s="83">
        <f t="shared" si="26"/>
        <v>92</v>
      </c>
      <c r="BS556" s="83" t="str">
        <f>+IF($O$101="","",CONCATENATE($B$101,"　",$C$101))</f>
        <v/>
      </c>
      <c r="BT556" s="83" t="str">
        <f>+IF($O$101="","",CONCATENATE($D$101," ",$E$101))</f>
        <v/>
      </c>
      <c r="BU556" s="83" t="str">
        <f>+IF($O$101="","",RIGHT($F$101,1))</f>
        <v/>
      </c>
      <c r="BV556" s="83" t="str">
        <f>+IF($O$101="","",CONCATENATE($G$101,"/",$H$101,"/",$I$101))</f>
        <v/>
      </c>
      <c r="BW556" s="83" t="str">
        <f>+IF($O$101="","",$O$101)</f>
        <v/>
      </c>
      <c r="BX556" s="83" t="str">
        <f>+IF($O$101="","",$P$101)</f>
        <v/>
      </c>
      <c r="BY556" s="83" t="str">
        <f>+IF($O$101="","",$Q$101)</f>
        <v/>
      </c>
      <c r="BZ556" t="s">
        <v>119</v>
      </c>
    </row>
    <row r="557" spans="69:78" x14ac:dyDescent="0.15">
      <c r="BQ557" s="83" t="str">
        <f>+IF(BS557="","",MAX(BQ$9:BQ556)+1)</f>
        <v/>
      </c>
      <c r="BR557" s="83">
        <f t="shared" si="26"/>
        <v>92</v>
      </c>
      <c r="BS557" s="83" t="str">
        <f>+IF($R$101="","",CONCATENATE($B$101,"　",$C$101))</f>
        <v/>
      </c>
      <c r="BT557" s="83" t="str">
        <f>+IF($R$101="","",CONCATENATE($D$101," ",$E$101))</f>
        <v/>
      </c>
      <c r="BU557" s="83" t="str">
        <f>+IF($R$101="","",RIGHT($F$101,1))</f>
        <v/>
      </c>
      <c r="BV557" s="83" t="str">
        <f>+IF($R$101="","",CONCATENATE($G$101,"/",$H$101,"/",$I$101))</f>
        <v/>
      </c>
      <c r="BW557" s="83" t="str">
        <f>+IF($R$101="","",$R$101)</f>
        <v/>
      </c>
      <c r="BX557" s="83" t="str">
        <f>+IF($R$101="","",$S$101)</f>
        <v/>
      </c>
      <c r="BY557" s="83" t="str">
        <f>+IF($R$101="","",$T$101)</f>
        <v/>
      </c>
      <c r="BZ557" t="s">
        <v>119</v>
      </c>
    </row>
    <row r="558" spans="69:78" x14ac:dyDescent="0.15">
      <c r="BQ558" s="83" t="str">
        <f>+IF(BS558="","",MAX(BQ$9:BQ557)+1)</f>
        <v/>
      </c>
      <c r="BR558" s="83">
        <f t="shared" si="26"/>
        <v>92</v>
      </c>
      <c r="BS558" s="83" t="str">
        <f>+IF($U$101="","",CONCATENATE($B$101,"　",$C$101))</f>
        <v/>
      </c>
      <c r="BT558" s="83" t="str">
        <f>+IF($U$101="","",CONCATENATE($D$101," ",$E$101))</f>
        <v/>
      </c>
      <c r="BU558" s="83" t="str">
        <f>+IF($U$101="","",RIGHT($F$101,1))</f>
        <v/>
      </c>
      <c r="BV558" s="83" t="str">
        <f>+IF($U$101="","",CONCATENATE($G$101,"/",$H$101,"/",$I$101))</f>
        <v/>
      </c>
      <c r="BW558" s="83" t="str">
        <f>+IF($U$101="","",$U$101)</f>
        <v/>
      </c>
      <c r="BX558" s="83" t="str">
        <f>+IF($U$101="","",$V$101)</f>
        <v/>
      </c>
      <c r="BY558" s="83" t="str">
        <f>+IF($U$101="","",$W$101)</f>
        <v/>
      </c>
      <c r="BZ558" t="s">
        <v>119</v>
      </c>
    </row>
    <row r="559" spans="69:78" x14ac:dyDescent="0.15">
      <c r="BQ559" s="83" t="str">
        <f>+IF(BS559="","",MAX(BQ$9:BQ558)+1)</f>
        <v/>
      </c>
      <c r="BR559" s="83">
        <f t="shared" si="26"/>
        <v>92</v>
      </c>
      <c r="BS559" s="83" t="str">
        <f>+IF($X$101="","",CONCATENATE($B$101,"　",$C$101))</f>
        <v/>
      </c>
      <c r="BT559" s="83" t="str">
        <f>+IF($X$101="","",CONCATENATE($D$101," ",$E$101))</f>
        <v/>
      </c>
      <c r="BU559" s="83" t="str">
        <f>+IF($X$101="","",RIGHT($F$101,1))</f>
        <v/>
      </c>
      <c r="BV559" s="83" t="str">
        <f>+IF($X$101="","",CONCATENATE($G$101,"/",$H$101,"/",$I$101))</f>
        <v/>
      </c>
      <c r="BW559" s="83" t="str">
        <f>+IF($X$101="","",$X$101)</f>
        <v/>
      </c>
      <c r="BX559" s="83" t="str">
        <f>+IF($X$101="","",$Y$101)</f>
        <v/>
      </c>
      <c r="BY559" s="83" t="str">
        <f>+IF($X$101="","",$Z$101)</f>
        <v/>
      </c>
      <c r="BZ559" t="s">
        <v>119</v>
      </c>
    </row>
    <row r="560" spans="69:78" x14ac:dyDescent="0.15">
      <c r="BQ560" s="83" t="str">
        <f>+IF(BS560="","",MAX(BQ$9:BQ559)+1)</f>
        <v/>
      </c>
      <c r="BR560" s="83">
        <f t="shared" si="26"/>
        <v>92</v>
      </c>
      <c r="BS560" s="83" t="str">
        <f>+IF($AA$101="","",CONCATENATE($B$101,"　",$C$101))</f>
        <v/>
      </c>
      <c r="BT560" s="83" t="str">
        <f>+IF($AA$101="","",CONCATENATE($D$101," ",$E$101))</f>
        <v/>
      </c>
      <c r="BU560" s="83" t="str">
        <f>+IF($AA$101="","",RIGHT($F$101,1))</f>
        <v/>
      </c>
      <c r="BV560" s="83" t="str">
        <f>+IF($AA$101="","",CONCATENATE($G$101,"/",$H$101,"/",$I$101))</f>
        <v/>
      </c>
      <c r="BW560" s="83" t="str">
        <f>+IF($AA$101="","",$AA$101)</f>
        <v/>
      </c>
      <c r="BX560" s="83" t="str">
        <f>+IF($AA$101="","",$AB$101)</f>
        <v/>
      </c>
      <c r="BY560" s="83" t="str">
        <f>+IF($AA$101="","",$AC$101)</f>
        <v/>
      </c>
      <c r="BZ560" t="s">
        <v>119</v>
      </c>
    </row>
    <row r="561" spans="69:78" x14ac:dyDescent="0.15">
      <c r="BQ561" s="83" t="str">
        <f>+IF(BS561="","",MAX(BQ$9:BQ560)+1)</f>
        <v/>
      </c>
      <c r="BR561" s="83">
        <f t="shared" si="26"/>
        <v>92</v>
      </c>
      <c r="BS561" s="83" t="str">
        <f>+IF($AD$101="","",CONCATENATE($B$101,"　",$C$101))</f>
        <v/>
      </c>
      <c r="BT561" s="83" t="str">
        <f>+IF($AD$101="","",CONCATENATE($D$101," ",$E$101))</f>
        <v/>
      </c>
      <c r="BU561" s="83" t="str">
        <f>+IF($AD$101="","",RIGHT($F$101,1))</f>
        <v/>
      </c>
      <c r="BV561" s="83" t="str">
        <f>+IF($AD$101="","",CONCATENATE($G$101,"/",$H$101,"/",$I$101))</f>
        <v/>
      </c>
      <c r="BW561" s="83" t="str">
        <f>+IF($AD$101="","",$AD$101)</f>
        <v/>
      </c>
      <c r="BX561" s="83" t="str">
        <f>+IF($AD$101="","",$AE$101)</f>
        <v/>
      </c>
      <c r="BY561" s="83" t="str">
        <f>+IF($AD$101="","",$AF$101)</f>
        <v/>
      </c>
      <c r="BZ561" t="s">
        <v>119</v>
      </c>
    </row>
    <row r="562" spans="69:78" x14ac:dyDescent="0.15">
      <c r="BQ562" s="83" t="str">
        <f>+IF(BS562="","",MAX(BQ$9:BQ561)+1)</f>
        <v/>
      </c>
      <c r="BR562" s="83">
        <f t="shared" si="26"/>
        <v>93</v>
      </c>
      <c r="BS562" s="83" t="str">
        <f>+IF($O$102="","",CONCATENATE($B$102,"　",$C$102))</f>
        <v/>
      </c>
      <c r="BT562" s="83" t="str">
        <f>+IF($O$102="","",CONCATENATE($D$102," ",$E$102))</f>
        <v/>
      </c>
      <c r="BU562" s="83" t="str">
        <f>+IF($O$102="","",RIGHT($F$102,1))</f>
        <v/>
      </c>
      <c r="BV562" s="83" t="str">
        <f>+IF($O$102="","",CONCATENATE($G$102,"/",$H$102,"/",$I$102))</f>
        <v/>
      </c>
      <c r="BW562" s="83" t="str">
        <f>+IF($O$102="","",$O$102)</f>
        <v/>
      </c>
      <c r="BX562" s="83" t="str">
        <f>+IF($O$102="","",$P$102)</f>
        <v/>
      </c>
      <c r="BY562" s="83" t="str">
        <f>+IF($O$102="","",$Q$102)</f>
        <v/>
      </c>
      <c r="BZ562" t="s">
        <v>119</v>
      </c>
    </row>
    <row r="563" spans="69:78" x14ac:dyDescent="0.15">
      <c r="BQ563" s="83" t="str">
        <f>+IF(BS563="","",MAX(BQ$9:BQ562)+1)</f>
        <v/>
      </c>
      <c r="BR563" s="83">
        <f t="shared" si="26"/>
        <v>93</v>
      </c>
      <c r="BS563" s="83" t="str">
        <f>+IF($R$102="","",CONCATENATE($B$102,"　",$C$102))</f>
        <v/>
      </c>
      <c r="BT563" s="83" t="str">
        <f>+IF($R$102="","",CONCATENATE($D$102," ",$E$102))</f>
        <v/>
      </c>
      <c r="BU563" s="83" t="str">
        <f>+IF($R$102="","",RIGHT($F$102,1))</f>
        <v/>
      </c>
      <c r="BV563" s="83" t="str">
        <f>+IF($R$102="","",CONCATENATE($G$102,"/",$H$102,"/",$I$102))</f>
        <v/>
      </c>
      <c r="BW563" s="83" t="str">
        <f>+IF($R$102="","",$R$102)</f>
        <v/>
      </c>
      <c r="BX563" s="83" t="str">
        <f>+IF($R$102="","",$S$102)</f>
        <v/>
      </c>
      <c r="BY563" s="83" t="str">
        <f>+IF($R$102="","",$T$102)</f>
        <v/>
      </c>
      <c r="BZ563" t="s">
        <v>119</v>
      </c>
    </row>
    <row r="564" spans="69:78" x14ac:dyDescent="0.15">
      <c r="BQ564" s="83" t="str">
        <f>+IF(BS564="","",MAX(BQ$9:BQ563)+1)</f>
        <v/>
      </c>
      <c r="BR564" s="83">
        <f t="shared" si="26"/>
        <v>93</v>
      </c>
      <c r="BS564" s="83" t="str">
        <f>+IF($U$102="","",CONCATENATE($B$102,"　",$C$102))</f>
        <v/>
      </c>
      <c r="BT564" s="83" t="str">
        <f>+IF($U$102="","",CONCATENATE($D$102," ",$E$102))</f>
        <v/>
      </c>
      <c r="BU564" s="83" t="str">
        <f>+IF($U$102="","",RIGHT($F$102,1))</f>
        <v/>
      </c>
      <c r="BV564" s="83" t="str">
        <f>+IF($U$102="","",CONCATENATE($G$102,"/",$H$102,"/",$I$102))</f>
        <v/>
      </c>
      <c r="BW564" s="83" t="str">
        <f>+IF($U$102="","",$U$102)</f>
        <v/>
      </c>
      <c r="BX564" s="83" t="str">
        <f>+IF($U$102="","",$V$102)</f>
        <v/>
      </c>
      <c r="BY564" s="83" t="str">
        <f>+IF($U$102="","",$W$102)</f>
        <v/>
      </c>
      <c r="BZ564" t="s">
        <v>119</v>
      </c>
    </row>
    <row r="565" spans="69:78" x14ac:dyDescent="0.15">
      <c r="BQ565" s="83" t="str">
        <f>+IF(BS565="","",MAX(BQ$9:BQ564)+1)</f>
        <v/>
      </c>
      <c r="BR565" s="83">
        <f t="shared" si="26"/>
        <v>93</v>
      </c>
      <c r="BS565" s="83" t="str">
        <f>+IF($X$102="","",CONCATENATE($B$102,"　",$C$102))</f>
        <v/>
      </c>
      <c r="BT565" s="83" t="str">
        <f>+IF($X$102="","",CONCATENATE($D$102," ",$E$102))</f>
        <v/>
      </c>
      <c r="BU565" s="83" t="str">
        <f>+IF($X$102="","",RIGHT($F$102,1))</f>
        <v/>
      </c>
      <c r="BV565" s="83" t="str">
        <f>+IF($X$102="","",CONCATENATE($G$102,"/",$H$102,"/",$I$102))</f>
        <v/>
      </c>
      <c r="BW565" s="83" t="str">
        <f>+IF($X$102="","",$X$102)</f>
        <v/>
      </c>
      <c r="BX565" s="83" t="str">
        <f>+IF($X$102="","",$Y$102)</f>
        <v/>
      </c>
      <c r="BY565" s="83" t="str">
        <f>+IF($X$102="","",$Z$102)</f>
        <v/>
      </c>
      <c r="BZ565" t="s">
        <v>119</v>
      </c>
    </row>
    <row r="566" spans="69:78" x14ac:dyDescent="0.15">
      <c r="BQ566" s="83" t="str">
        <f>+IF(BS566="","",MAX(BQ$9:BQ565)+1)</f>
        <v/>
      </c>
      <c r="BR566" s="83">
        <f t="shared" si="26"/>
        <v>93</v>
      </c>
      <c r="BS566" s="83" t="str">
        <f>+IF($AA$102="","",CONCATENATE($B$102,"　",$C$102))</f>
        <v/>
      </c>
      <c r="BT566" s="83" t="str">
        <f>+IF($AA$102="","",CONCATENATE($D$102," ",$E$102))</f>
        <v/>
      </c>
      <c r="BU566" s="83" t="str">
        <f>+IF($AA$102="","",RIGHT($F$102,1))</f>
        <v/>
      </c>
      <c r="BV566" s="83" t="str">
        <f>+IF($AA$102="","",CONCATENATE($G$102,"/",$H$102,"/",$I$102))</f>
        <v/>
      </c>
      <c r="BW566" s="83" t="str">
        <f>+IF($AA$102="","",$AA$102)</f>
        <v/>
      </c>
      <c r="BX566" s="83" t="str">
        <f>+IF($AA$102="","",$AB$102)</f>
        <v/>
      </c>
      <c r="BY566" s="83" t="str">
        <f>+IF($AA$102="","",$AC$102)</f>
        <v/>
      </c>
      <c r="BZ566" t="s">
        <v>119</v>
      </c>
    </row>
    <row r="567" spans="69:78" x14ac:dyDescent="0.15">
      <c r="BQ567" s="83" t="str">
        <f>+IF(BS567="","",MAX(BQ$9:BQ566)+1)</f>
        <v/>
      </c>
      <c r="BR567" s="83">
        <f t="shared" si="26"/>
        <v>93</v>
      </c>
      <c r="BS567" s="83" t="str">
        <f>+IF($AD$102="","",CONCATENATE($B$102,"　",$C$102))</f>
        <v/>
      </c>
      <c r="BT567" s="83" t="str">
        <f>+IF($AD$102="","",CONCATENATE($D$102," ",$E$102))</f>
        <v/>
      </c>
      <c r="BU567" s="83" t="str">
        <f>+IF($AD$102="","",RIGHT($F$102,1))</f>
        <v/>
      </c>
      <c r="BV567" s="83" t="str">
        <f>+IF($AD$102="","",CONCATENATE($G$102,"/",$H$102,"/",$I$102))</f>
        <v/>
      </c>
      <c r="BW567" s="83" t="str">
        <f>+IF($AD$102="","",$AD$102)</f>
        <v/>
      </c>
      <c r="BX567" s="83" t="str">
        <f>+IF($AD$102="","",$AE$102)</f>
        <v/>
      </c>
      <c r="BY567" s="83" t="str">
        <f>+IF($AD$102="","",$AF$102)</f>
        <v/>
      </c>
      <c r="BZ567" t="s">
        <v>119</v>
      </c>
    </row>
    <row r="568" spans="69:78" x14ac:dyDescent="0.15">
      <c r="BQ568" s="83" t="str">
        <f>+IF(BS568="","",MAX(BQ$9:BQ567)+1)</f>
        <v/>
      </c>
      <c r="BR568" s="83">
        <f t="shared" si="26"/>
        <v>94</v>
      </c>
      <c r="BS568" s="83" t="str">
        <f>+IF($O$103="","",CONCATENATE($B$103,"　",$C$103))</f>
        <v/>
      </c>
      <c r="BT568" s="83" t="str">
        <f>+IF($O$103="","",CONCATENATE($D$103," ",$E$103))</f>
        <v/>
      </c>
      <c r="BU568" s="83" t="str">
        <f>+IF($O$103="","",RIGHT($F$103,1))</f>
        <v/>
      </c>
      <c r="BV568" s="83" t="str">
        <f>+IF($O$103="","",CONCATENATE($G$103,"/",$H$103,"/",$I$103))</f>
        <v/>
      </c>
      <c r="BW568" s="83" t="str">
        <f>+IF($O$103="","",$O$103)</f>
        <v/>
      </c>
      <c r="BX568" s="83" t="str">
        <f>+IF($O$103="","",$P$103)</f>
        <v/>
      </c>
      <c r="BY568" s="83" t="str">
        <f>+IF($O$103="","",$Q$103)</f>
        <v/>
      </c>
      <c r="BZ568" t="s">
        <v>119</v>
      </c>
    </row>
    <row r="569" spans="69:78" x14ac:dyDescent="0.15">
      <c r="BQ569" s="83" t="str">
        <f>+IF(BS569="","",MAX(BQ$9:BQ568)+1)</f>
        <v/>
      </c>
      <c r="BR569" s="83">
        <f t="shared" si="26"/>
        <v>94</v>
      </c>
      <c r="BS569" s="83" t="str">
        <f>+IF($R$103="","",CONCATENATE($B$103,"　",$C$103))</f>
        <v/>
      </c>
      <c r="BT569" s="83" t="str">
        <f>+IF($R$103="","",CONCATENATE($D$103," ",$E$103))</f>
        <v/>
      </c>
      <c r="BU569" s="83" t="str">
        <f>+IF($R$103="","",RIGHT($F$103,1))</f>
        <v/>
      </c>
      <c r="BV569" s="83" t="str">
        <f>+IF($R$103="","",CONCATENATE($G$103,"/",$H$103,"/",$I$103))</f>
        <v/>
      </c>
      <c r="BW569" s="83" t="str">
        <f>+IF($R$103="","",$R$103)</f>
        <v/>
      </c>
      <c r="BX569" s="83" t="str">
        <f>+IF($R$103="","",$S$103)</f>
        <v/>
      </c>
      <c r="BY569" s="83" t="str">
        <f>+IF($R$103="","",$T$103)</f>
        <v/>
      </c>
      <c r="BZ569" t="s">
        <v>119</v>
      </c>
    </row>
    <row r="570" spans="69:78" x14ac:dyDescent="0.15">
      <c r="BQ570" s="83" t="str">
        <f>+IF(BS570="","",MAX(BQ$9:BQ569)+1)</f>
        <v/>
      </c>
      <c r="BR570" s="83">
        <f t="shared" si="26"/>
        <v>94</v>
      </c>
      <c r="BS570" s="83" t="str">
        <f>+IF($U$103="","",CONCATENATE($B$103,"　",$C$103))</f>
        <v/>
      </c>
      <c r="BT570" s="83" t="str">
        <f>+IF($U$103="","",CONCATENATE($D$103," ",$E$103))</f>
        <v/>
      </c>
      <c r="BU570" s="83" t="str">
        <f>+IF($U$103="","",RIGHT($F$103,1))</f>
        <v/>
      </c>
      <c r="BV570" s="83" t="str">
        <f>+IF($U$103="","",CONCATENATE($G$103,"/",$H$103,"/",$I$103))</f>
        <v/>
      </c>
      <c r="BW570" s="83" t="str">
        <f>+IF($U$103="","",$U$103)</f>
        <v/>
      </c>
      <c r="BX570" s="83" t="str">
        <f>+IF($U$103="","",$V$103)</f>
        <v/>
      </c>
      <c r="BY570" s="83" t="str">
        <f>+IF($U$103="","",$W$103)</f>
        <v/>
      </c>
      <c r="BZ570" t="s">
        <v>119</v>
      </c>
    </row>
    <row r="571" spans="69:78" x14ac:dyDescent="0.15">
      <c r="BQ571" s="83" t="str">
        <f>+IF(BS571="","",MAX(BQ$9:BQ570)+1)</f>
        <v/>
      </c>
      <c r="BR571" s="83">
        <f t="shared" si="26"/>
        <v>94</v>
      </c>
      <c r="BS571" s="83" t="str">
        <f>+IF($X$103="","",CONCATENATE($B$103,"　",$C$103))</f>
        <v/>
      </c>
      <c r="BT571" s="83" t="str">
        <f>+IF($X$103="","",CONCATENATE($D$103," ",$E$103))</f>
        <v/>
      </c>
      <c r="BU571" s="83" t="str">
        <f>+IF($X$103="","",RIGHT($F$103,1))</f>
        <v/>
      </c>
      <c r="BV571" s="83" t="str">
        <f>+IF($X$103="","",CONCATENATE($G$103,"/",$H$103,"/",$I$103))</f>
        <v/>
      </c>
      <c r="BW571" s="83" t="str">
        <f>+IF($X$103="","",$X$103)</f>
        <v/>
      </c>
      <c r="BX571" s="83" t="str">
        <f>+IF($X$103="","",$Y$103)</f>
        <v/>
      </c>
      <c r="BY571" s="83" t="str">
        <f>+IF($X$103="","",$Z$103)</f>
        <v/>
      </c>
      <c r="BZ571" t="s">
        <v>119</v>
      </c>
    </row>
    <row r="572" spans="69:78" x14ac:dyDescent="0.15">
      <c r="BQ572" s="83" t="str">
        <f>+IF(BS572="","",MAX(BQ$9:BQ571)+1)</f>
        <v/>
      </c>
      <c r="BR572" s="83">
        <f t="shared" si="26"/>
        <v>94</v>
      </c>
      <c r="BS572" s="83" t="str">
        <f>+IF($AA$103="","",CONCATENATE($B$103,"　",$C$103))</f>
        <v/>
      </c>
      <c r="BT572" s="83" t="str">
        <f>+IF($AA$103="","",CONCATENATE($D$103," ",$E$103))</f>
        <v/>
      </c>
      <c r="BU572" s="83" t="str">
        <f>+IF($AA$103="","",RIGHT($F$103,1))</f>
        <v/>
      </c>
      <c r="BV572" s="83" t="str">
        <f>+IF($AA$103="","",CONCATENATE($G$103,"/",$H$103,"/",$I$103))</f>
        <v/>
      </c>
      <c r="BW572" s="83" t="str">
        <f>+IF($AA$103="","",$AA$103)</f>
        <v/>
      </c>
      <c r="BX572" s="83" t="str">
        <f>+IF($AA$103="","",$AB$103)</f>
        <v/>
      </c>
      <c r="BY572" s="83" t="str">
        <f>+IF($AA$103="","",$AC$103)</f>
        <v/>
      </c>
      <c r="BZ572" t="s">
        <v>119</v>
      </c>
    </row>
    <row r="573" spans="69:78" x14ac:dyDescent="0.15">
      <c r="BQ573" s="83" t="str">
        <f>+IF(BS573="","",MAX(BQ$9:BQ572)+1)</f>
        <v/>
      </c>
      <c r="BR573" s="83">
        <f t="shared" si="26"/>
        <v>94</v>
      </c>
      <c r="BS573" s="83" t="str">
        <f>+IF($AD$103="","",CONCATENATE($B$103,"　",$C$103))</f>
        <v/>
      </c>
      <c r="BT573" s="83" t="str">
        <f>+IF($AD$103="","",CONCATENATE($D$103," ",$E$103))</f>
        <v/>
      </c>
      <c r="BU573" s="83" t="str">
        <f>+IF($AD$103="","",RIGHT($F$103,1))</f>
        <v/>
      </c>
      <c r="BV573" s="83" t="str">
        <f>+IF($AD$103="","",CONCATENATE($G$103,"/",$H$103,"/",$I$103))</f>
        <v/>
      </c>
      <c r="BW573" s="83" t="str">
        <f>+IF($AD$103="","",$AD$103)</f>
        <v/>
      </c>
      <c r="BX573" s="83" t="str">
        <f>+IF($AD$103="","",$AE$103)</f>
        <v/>
      </c>
      <c r="BY573" s="83" t="str">
        <f>+IF($AD$103="","",$AF$103)</f>
        <v/>
      </c>
      <c r="BZ573" t="s">
        <v>119</v>
      </c>
    </row>
    <row r="574" spans="69:78" x14ac:dyDescent="0.15">
      <c r="BQ574" s="83" t="str">
        <f>+IF(BS574="","",MAX(BQ$9:BQ573)+1)</f>
        <v/>
      </c>
      <c r="BR574" s="83">
        <f t="shared" si="26"/>
        <v>95</v>
      </c>
      <c r="BS574" s="83" t="str">
        <f>+IF($O$104="","",CONCATENATE($B$104,"　",$C$104))</f>
        <v/>
      </c>
      <c r="BT574" s="83" t="str">
        <f>+IF($O$104="","",CONCATENATE($D$104," ",$E$104))</f>
        <v/>
      </c>
      <c r="BU574" s="83" t="str">
        <f>+IF($O$104="","",RIGHT($F$104,1))</f>
        <v/>
      </c>
      <c r="BV574" s="83" t="str">
        <f>+IF($O$104="","",CONCATENATE($G$104,"/",$H$104,"/",$I$104))</f>
        <v/>
      </c>
      <c r="BW574" s="83" t="str">
        <f>+IF($O$104="","",$O$104)</f>
        <v/>
      </c>
      <c r="BX574" s="83" t="str">
        <f>+IF($O$104="","",$P$104)</f>
        <v/>
      </c>
      <c r="BY574" s="83" t="str">
        <f>+IF($O$104="","",$Q$104)</f>
        <v/>
      </c>
      <c r="BZ574" t="s">
        <v>119</v>
      </c>
    </row>
    <row r="575" spans="69:78" x14ac:dyDescent="0.15">
      <c r="BQ575" s="83" t="str">
        <f>+IF(BS575="","",MAX(BQ$9:BQ574)+1)</f>
        <v/>
      </c>
      <c r="BR575" s="83">
        <f t="shared" si="26"/>
        <v>95</v>
      </c>
      <c r="BS575" s="83" t="str">
        <f>+IF($R$104="","",CONCATENATE($B$104,"　",$C$104))</f>
        <v/>
      </c>
      <c r="BT575" s="83" t="str">
        <f>+IF($R$104="","",CONCATENATE($D$104," ",$E$104))</f>
        <v/>
      </c>
      <c r="BU575" s="83" t="str">
        <f>+IF($R$104="","",RIGHT($F$104,1))</f>
        <v/>
      </c>
      <c r="BV575" s="83" t="str">
        <f>+IF($R$104="","",CONCATENATE($G$104,"/",$H$104,"/",$I$104))</f>
        <v/>
      </c>
      <c r="BW575" s="83" t="str">
        <f>+IF($R$104="","",$R$104)</f>
        <v/>
      </c>
      <c r="BX575" s="83" t="str">
        <f>+IF($R$104="","",$S$104)</f>
        <v/>
      </c>
      <c r="BY575" s="83" t="str">
        <f>+IF($R$104="","",$T$104)</f>
        <v/>
      </c>
      <c r="BZ575" t="s">
        <v>119</v>
      </c>
    </row>
    <row r="576" spans="69:78" x14ac:dyDescent="0.15">
      <c r="BQ576" s="83" t="str">
        <f>+IF(BS576="","",MAX(BQ$9:BQ575)+1)</f>
        <v/>
      </c>
      <c r="BR576" s="83">
        <f t="shared" si="26"/>
        <v>95</v>
      </c>
      <c r="BS576" s="83" t="str">
        <f>+IF($U$104="","",CONCATENATE($B$104,"　",$C$104))</f>
        <v/>
      </c>
      <c r="BT576" s="83" t="str">
        <f>+IF($U$104="","",CONCATENATE($D$104," ",$E$104))</f>
        <v/>
      </c>
      <c r="BU576" s="83" t="str">
        <f>+IF($U$104="","",RIGHT($F$104,1))</f>
        <v/>
      </c>
      <c r="BV576" s="83" t="str">
        <f>+IF($U$104="","",CONCATENATE($G$104,"/",$H$104,"/",$I$104))</f>
        <v/>
      </c>
      <c r="BW576" s="83" t="str">
        <f>+IF($U$104="","",$U$104)</f>
        <v/>
      </c>
      <c r="BX576" s="83" t="str">
        <f>+IF($U$104="","",$V$104)</f>
        <v/>
      </c>
      <c r="BY576" s="83" t="str">
        <f>+IF($U$104="","",$W$104)</f>
        <v/>
      </c>
      <c r="BZ576" t="s">
        <v>119</v>
      </c>
    </row>
    <row r="577" spans="69:78" x14ac:dyDescent="0.15">
      <c r="BQ577" s="83" t="str">
        <f>+IF(BS577="","",MAX(BQ$9:BQ576)+1)</f>
        <v/>
      </c>
      <c r="BR577" s="83">
        <f t="shared" si="26"/>
        <v>95</v>
      </c>
      <c r="BS577" s="83" t="str">
        <f>+IF($X$104="","",CONCATENATE($B$104,"　",$C$104))</f>
        <v/>
      </c>
      <c r="BT577" s="83" t="str">
        <f>+IF($X$104="","",CONCATENATE($D$104," ",$E$104))</f>
        <v/>
      </c>
      <c r="BU577" s="83" t="str">
        <f>+IF($X$104="","",RIGHT($F$104,1))</f>
        <v/>
      </c>
      <c r="BV577" s="83" t="str">
        <f>+IF($X$104="","",CONCATENATE($G$104,"/",$H$104,"/",$I$104))</f>
        <v/>
      </c>
      <c r="BW577" s="83" t="str">
        <f>+IF($X$104="","",$X$104)</f>
        <v/>
      </c>
      <c r="BX577" s="83" t="str">
        <f>+IF($X$104="","",$Y$104)</f>
        <v/>
      </c>
      <c r="BY577" s="83" t="str">
        <f>+IF($X$104="","",$Z$104)</f>
        <v/>
      </c>
      <c r="BZ577" t="s">
        <v>119</v>
      </c>
    </row>
    <row r="578" spans="69:78" x14ac:dyDescent="0.15">
      <c r="BQ578" s="83" t="str">
        <f>+IF(BS578="","",MAX(BQ$9:BQ577)+1)</f>
        <v/>
      </c>
      <c r="BR578" s="83">
        <f t="shared" si="26"/>
        <v>95</v>
      </c>
      <c r="BS578" s="83" t="str">
        <f>+IF($AA$104="","",CONCATENATE($B$104,"　",$C$104))</f>
        <v/>
      </c>
      <c r="BT578" s="83" t="str">
        <f>+IF($AA$104="","",CONCATENATE($D$104," ",$E$104))</f>
        <v/>
      </c>
      <c r="BU578" s="83" t="str">
        <f>+IF($AA$104="","",RIGHT($F$104,1))</f>
        <v/>
      </c>
      <c r="BV578" s="83" t="str">
        <f>+IF($AA$104="","",CONCATENATE($G$104,"/",$H$104,"/",$I$104))</f>
        <v/>
      </c>
      <c r="BW578" s="83" t="str">
        <f>+IF($AA$104="","",$AA$104)</f>
        <v/>
      </c>
      <c r="BX578" s="83" t="str">
        <f>+IF($AA$104="","",$AB$104)</f>
        <v/>
      </c>
      <c r="BY578" s="83" t="str">
        <f>+IF($AA$104="","",$AC$104)</f>
        <v/>
      </c>
      <c r="BZ578" t="s">
        <v>119</v>
      </c>
    </row>
    <row r="579" spans="69:78" x14ac:dyDescent="0.15">
      <c r="BQ579" s="83" t="str">
        <f>+IF(BS579="","",MAX(BQ$9:BQ578)+1)</f>
        <v/>
      </c>
      <c r="BR579" s="83">
        <f t="shared" si="26"/>
        <v>95</v>
      </c>
      <c r="BS579" s="83" t="str">
        <f>+IF($AD$104="","",CONCATENATE($B$104,"　",$C$104))</f>
        <v/>
      </c>
      <c r="BT579" s="83" t="str">
        <f>+IF($AD$104="","",CONCATENATE($D$104," ",$E$104))</f>
        <v/>
      </c>
      <c r="BU579" s="83" t="str">
        <f>+IF($AD$104="","",RIGHT($F$104,1))</f>
        <v/>
      </c>
      <c r="BV579" s="83" t="str">
        <f>+IF($AD$104="","",CONCATENATE($G$104,"/",$H$104,"/",$I$104))</f>
        <v/>
      </c>
      <c r="BW579" s="83" t="str">
        <f>+IF($AD$104="","",$AD$104)</f>
        <v/>
      </c>
      <c r="BX579" s="83" t="str">
        <f>+IF($AD$104="","",$AE$104)</f>
        <v/>
      </c>
      <c r="BY579" s="83" t="str">
        <f>+IF($AD$104="","",$AF$104)</f>
        <v/>
      </c>
      <c r="BZ579" t="s">
        <v>119</v>
      </c>
    </row>
    <row r="580" spans="69:78" x14ac:dyDescent="0.15">
      <c r="BQ580" s="83" t="str">
        <f>+IF(BS580="","",MAX(BQ$9:BQ579)+1)</f>
        <v/>
      </c>
      <c r="BR580" s="83">
        <f t="shared" si="26"/>
        <v>96</v>
      </c>
      <c r="BS580" s="83" t="str">
        <f>+IF($O$105="","",CONCATENATE($B$105,"　",$C$105))</f>
        <v/>
      </c>
      <c r="BT580" s="83" t="str">
        <f>+IF($O$105="","",CONCATENATE($D$105," ",$E$105))</f>
        <v/>
      </c>
      <c r="BU580" s="83" t="str">
        <f>+IF($O$105="","",RIGHT($F$105,1))</f>
        <v/>
      </c>
      <c r="BV580" s="83" t="str">
        <f>+IF($O$105="","",CONCATENATE($G$105,"/",$H$105,"/",$I$105))</f>
        <v/>
      </c>
      <c r="BW580" s="83" t="str">
        <f>+IF($O$105="","",$O$105)</f>
        <v/>
      </c>
      <c r="BX580" s="83" t="str">
        <f>+IF($O$105="","",$P$105)</f>
        <v/>
      </c>
      <c r="BY580" s="83" t="str">
        <f>+IF($O$105="","",$Q$105)</f>
        <v/>
      </c>
      <c r="BZ580" t="s">
        <v>119</v>
      </c>
    </row>
    <row r="581" spans="69:78" x14ac:dyDescent="0.15">
      <c r="BQ581" s="83" t="str">
        <f>+IF(BS581="","",MAX(BQ$9:BQ580)+1)</f>
        <v/>
      </c>
      <c r="BR581" s="83">
        <f t="shared" si="26"/>
        <v>96</v>
      </c>
      <c r="BS581" s="83" t="str">
        <f>+IF($R$105="","",CONCATENATE($B$105,"　",$C$105))</f>
        <v/>
      </c>
      <c r="BT581" s="83" t="str">
        <f>+IF($R$105="","",CONCATENATE($D$105," ",$E$105))</f>
        <v/>
      </c>
      <c r="BU581" s="83" t="str">
        <f>+IF($R$105="","",RIGHT($F$105,1))</f>
        <v/>
      </c>
      <c r="BV581" s="83" t="str">
        <f>+IF($R$105="","",CONCATENATE($G$105,"/",$H$105,"/",$I$105))</f>
        <v/>
      </c>
      <c r="BW581" s="83" t="str">
        <f>+IF($R$105="","",$R$105)</f>
        <v/>
      </c>
      <c r="BX581" s="83" t="str">
        <f>+IF($R$105="","",$S$105)</f>
        <v/>
      </c>
      <c r="BY581" s="83" t="str">
        <f>+IF($R$105="","",$T$105)</f>
        <v/>
      </c>
      <c r="BZ581" t="s">
        <v>119</v>
      </c>
    </row>
    <row r="582" spans="69:78" x14ac:dyDescent="0.15">
      <c r="BQ582" s="83" t="str">
        <f>+IF(BS582="","",MAX(BQ$9:BQ581)+1)</f>
        <v/>
      </c>
      <c r="BR582" s="83">
        <f t="shared" si="26"/>
        <v>96</v>
      </c>
      <c r="BS582" s="83" t="str">
        <f>+IF($U$105="","",CONCATENATE($B$105,"　",$C$105))</f>
        <v/>
      </c>
      <c r="BT582" s="83" t="str">
        <f>+IF($U$105="","",CONCATENATE($D$105," ",$E$105))</f>
        <v/>
      </c>
      <c r="BU582" s="83" t="str">
        <f>+IF($U$105="","",RIGHT($F$105,1))</f>
        <v/>
      </c>
      <c r="BV582" s="83" t="str">
        <f>+IF($U$105="","",CONCATENATE($G$105,"/",$H$105,"/",$I$105))</f>
        <v/>
      </c>
      <c r="BW582" s="83" t="str">
        <f>+IF($U$105="","",$U$105)</f>
        <v/>
      </c>
      <c r="BX582" s="83" t="str">
        <f>+IF($U$105="","",$V$105)</f>
        <v/>
      </c>
      <c r="BY582" s="83" t="str">
        <f>+IF($U$105="","",$W$105)</f>
        <v/>
      </c>
      <c r="BZ582" t="s">
        <v>119</v>
      </c>
    </row>
    <row r="583" spans="69:78" x14ac:dyDescent="0.15">
      <c r="BQ583" s="83" t="str">
        <f>+IF(BS583="","",MAX(BQ$9:BQ582)+1)</f>
        <v/>
      </c>
      <c r="BR583" s="83">
        <f t="shared" si="26"/>
        <v>96</v>
      </c>
      <c r="BS583" s="83" t="str">
        <f>+IF($X$105="","",CONCATENATE($B$105,"　",$C$105))</f>
        <v/>
      </c>
      <c r="BT583" s="83" t="str">
        <f>+IF($X$105="","",CONCATENATE($D$105," ",$E$105))</f>
        <v/>
      </c>
      <c r="BU583" s="83" t="str">
        <f>+IF($X$105="","",RIGHT($F$105,1))</f>
        <v/>
      </c>
      <c r="BV583" s="83" t="str">
        <f>+IF($X$105="","",CONCATENATE($G$105,"/",$H$105,"/",$I$105))</f>
        <v/>
      </c>
      <c r="BW583" s="83" t="str">
        <f>+IF($X$105="","",$X$105)</f>
        <v/>
      </c>
      <c r="BX583" s="83" t="str">
        <f>+IF($X$105="","",$Y$105)</f>
        <v/>
      </c>
      <c r="BY583" s="83" t="str">
        <f>+IF($X$105="","",$Z$105)</f>
        <v/>
      </c>
      <c r="BZ583" t="s">
        <v>119</v>
      </c>
    </row>
    <row r="584" spans="69:78" x14ac:dyDescent="0.15">
      <c r="BQ584" s="83" t="str">
        <f>+IF(BS584="","",MAX(BQ$9:BQ583)+1)</f>
        <v/>
      </c>
      <c r="BR584" s="83">
        <f t="shared" si="26"/>
        <v>96</v>
      </c>
      <c r="BS584" s="83" t="str">
        <f>+IF($AA$105="","",CONCATENATE($B$105,"　",$C$105))</f>
        <v/>
      </c>
      <c r="BT584" s="83" t="str">
        <f>+IF($AA$105="","",CONCATENATE($D$105," ",$E$105))</f>
        <v/>
      </c>
      <c r="BU584" s="83" t="str">
        <f>+IF($AA$105="","",RIGHT($F$105,1))</f>
        <v/>
      </c>
      <c r="BV584" s="83" t="str">
        <f>+IF($AA$105="","",CONCATENATE($G$105,"/",$H$105,"/",$I$105))</f>
        <v/>
      </c>
      <c r="BW584" s="83" t="str">
        <f>+IF($AA$105="","",$AA$105)</f>
        <v/>
      </c>
      <c r="BX584" s="83" t="str">
        <f>+IF($AA$105="","",$AB$105)</f>
        <v/>
      </c>
      <c r="BY584" s="83" t="str">
        <f>+IF($AA$105="","",$AC$105)</f>
        <v/>
      </c>
      <c r="BZ584" t="s">
        <v>119</v>
      </c>
    </row>
    <row r="585" spans="69:78" x14ac:dyDescent="0.15">
      <c r="BQ585" s="83" t="str">
        <f>+IF(BS585="","",MAX(BQ$9:BQ584)+1)</f>
        <v/>
      </c>
      <c r="BR585" s="83">
        <f t="shared" si="26"/>
        <v>96</v>
      </c>
      <c r="BS585" s="83" t="str">
        <f>+IF($AD$105="","",CONCATENATE($B$105,"　",$C$105))</f>
        <v/>
      </c>
      <c r="BT585" s="83" t="str">
        <f>+IF($AD$105="","",CONCATENATE($D$105," ",$E$105))</f>
        <v/>
      </c>
      <c r="BU585" s="83" t="str">
        <f>+IF($AD$105="","",RIGHT($F$105,1))</f>
        <v/>
      </c>
      <c r="BV585" s="83" t="str">
        <f>+IF($AD$105="","",CONCATENATE($G$105,"/",$H$105,"/",$I$105))</f>
        <v/>
      </c>
      <c r="BW585" s="83" t="str">
        <f>+IF($AD$105="","",$AD$105)</f>
        <v/>
      </c>
      <c r="BX585" s="83" t="str">
        <f>+IF($AD$105="","",$AE$105)</f>
        <v/>
      </c>
      <c r="BY585" s="83" t="str">
        <f>+IF($AD$105="","",$AF$105)</f>
        <v/>
      </c>
      <c r="BZ585" t="s">
        <v>119</v>
      </c>
    </row>
    <row r="586" spans="69:78" x14ac:dyDescent="0.15">
      <c r="BQ586" s="83" t="str">
        <f>+IF(BS586="","",MAX(BQ$9:BQ585)+1)</f>
        <v/>
      </c>
      <c r="BR586" s="83">
        <f t="shared" si="26"/>
        <v>97</v>
      </c>
      <c r="BS586" s="83" t="str">
        <f>+IF($O$106="","",CONCATENATE($B$106,"　",$C$106))</f>
        <v/>
      </c>
      <c r="BT586" s="83" t="str">
        <f>+IF($O$106="","",CONCATENATE($D$106," ",$E$106))</f>
        <v/>
      </c>
      <c r="BU586" s="83" t="str">
        <f>+IF($O$106="","",RIGHT($F$106,1))</f>
        <v/>
      </c>
      <c r="BV586" s="83" t="str">
        <f>+IF($O$106="","",CONCATENATE($G$106,"/",$H$106,"/",$I$106))</f>
        <v/>
      </c>
      <c r="BW586" s="83" t="str">
        <f>+IF($O$106="","",$O$106)</f>
        <v/>
      </c>
      <c r="BX586" s="83" t="str">
        <f>+IF($O$106="","",$P$106)</f>
        <v/>
      </c>
      <c r="BY586" s="83" t="str">
        <f>+IF($O$106="","",$Q$106)</f>
        <v/>
      </c>
      <c r="BZ586" t="s">
        <v>119</v>
      </c>
    </row>
    <row r="587" spans="69:78" x14ac:dyDescent="0.15">
      <c r="BQ587" s="83" t="str">
        <f>+IF(BS587="","",MAX(BQ$9:BQ586)+1)</f>
        <v/>
      </c>
      <c r="BR587" s="83">
        <f t="shared" si="26"/>
        <v>97</v>
      </c>
      <c r="BS587" s="83" t="str">
        <f>+IF($R$106="","",CONCATENATE($B$106,"　",$C$106))</f>
        <v/>
      </c>
      <c r="BT587" s="83" t="str">
        <f>+IF($R$106="","",CONCATENATE($D$106," ",$E$106))</f>
        <v/>
      </c>
      <c r="BU587" s="83" t="str">
        <f>+IF($R$106="","",RIGHT($F$106,1))</f>
        <v/>
      </c>
      <c r="BV587" s="83" t="str">
        <f>+IF($R$106="","",CONCATENATE($G$106,"/",$H$106,"/",$I$106))</f>
        <v/>
      </c>
      <c r="BW587" s="83" t="str">
        <f>+IF($R$106="","",$R$106)</f>
        <v/>
      </c>
      <c r="BX587" s="83" t="str">
        <f>+IF($R$106="","",$S$106)</f>
        <v/>
      </c>
      <c r="BY587" s="83" t="str">
        <f>+IF($R$106="","",$T$106)</f>
        <v/>
      </c>
      <c r="BZ587" t="s">
        <v>119</v>
      </c>
    </row>
    <row r="588" spans="69:78" x14ac:dyDescent="0.15">
      <c r="BQ588" s="83" t="str">
        <f>+IF(BS588="","",MAX(BQ$9:BQ587)+1)</f>
        <v/>
      </c>
      <c r="BR588" s="83">
        <f t="shared" si="26"/>
        <v>97</v>
      </c>
      <c r="BS588" s="83" t="str">
        <f>+IF($U$106="","",CONCATENATE($B$106,"　",$C$106))</f>
        <v/>
      </c>
      <c r="BT588" s="83" t="str">
        <f>+IF($U$106="","",CONCATENATE($D$106," ",$E$106))</f>
        <v/>
      </c>
      <c r="BU588" s="83" t="str">
        <f>+IF($U$106="","",RIGHT($F$106,1))</f>
        <v/>
      </c>
      <c r="BV588" s="83" t="str">
        <f>+IF($U$106="","",CONCATENATE($G$106,"/",$H$106,"/",$I$106))</f>
        <v/>
      </c>
      <c r="BW588" s="83" t="str">
        <f>+IF($U$106="","",$U$106)</f>
        <v/>
      </c>
      <c r="BX588" s="83" t="str">
        <f>+IF($U$106="","",$V$106)</f>
        <v/>
      </c>
      <c r="BY588" s="83" t="str">
        <f>+IF($U$106="","",$W$106)</f>
        <v/>
      </c>
      <c r="BZ588" t="s">
        <v>119</v>
      </c>
    </row>
    <row r="589" spans="69:78" x14ac:dyDescent="0.15">
      <c r="BQ589" s="83" t="str">
        <f>+IF(BS589="","",MAX(BQ$9:BQ588)+1)</f>
        <v/>
      </c>
      <c r="BR589" s="83">
        <f t="shared" si="26"/>
        <v>97</v>
      </c>
      <c r="BS589" s="83" t="str">
        <f>+IF($X$106="","",CONCATENATE($B$106,"　",$C$106))</f>
        <v/>
      </c>
      <c r="BT589" s="83" t="str">
        <f>+IF($X$106="","",CONCATENATE($D$106," ",$E$106))</f>
        <v/>
      </c>
      <c r="BU589" s="83" t="str">
        <f>+IF($X$106="","",RIGHT($F$106,1))</f>
        <v/>
      </c>
      <c r="BV589" s="83" t="str">
        <f>+IF($X$106="","",CONCATENATE($G$106,"/",$H$106,"/",$I$106))</f>
        <v/>
      </c>
      <c r="BW589" s="83" t="str">
        <f>+IF($X$106="","",$X$106)</f>
        <v/>
      </c>
      <c r="BX589" s="83" t="str">
        <f>+IF($X$106="","",$Y$106)</f>
        <v/>
      </c>
      <c r="BY589" s="83" t="str">
        <f>+IF($X$106="","",$Z$106)</f>
        <v/>
      </c>
      <c r="BZ589" t="s">
        <v>119</v>
      </c>
    </row>
    <row r="590" spans="69:78" x14ac:dyDescent="0.15">
      <c r="BQ590" s="83" t="str">
        <f>+IF(BS590="","",MAX(BQ$9:BQ589)+1)</f>
        <v/>
      </c>
      <c r="BR590" s="83">
        <f t="shared" si="26"/>
        <v>97</v>
      </c>
      <c r="BS590" s="83" t="str">
        <f>+IF($AA$106="","",CONCATENATE($B$106,"　",$C$106))</f>
        <v/>
      </c>
      <c r="BT590" s="83" t="str">
        <f>+IF($AA$106="","",CONCATENATE($D$106," ",$E$106))</f>
        <v/>
      </c>
      <c r="BU590" s="83" t="str">
        <f>+IF($AA$106="","",RIGHT($F$106,1))</f>
        <v/>
      </c>
      <c r="BV590" s="83" t="str">
        <f>+IF($AA$106="","",CONCATENATE($G$106,"/",$H$106,"/",$I$106))</f>
        <v/>
      </c>
      <c r="BW590" s="83" t="str">
        <f>+IF($AA$106="","",$AA$106)</f>
        <v/>
      </c>
      <c r="BX590" s="83" t="str">
        <f>+IF($AA$106="","",$AB$106)</f>
        <v/>
      </c>
      <c r="BY590" s="83" t="str">
        <f>+IF($AA$106="","",$AC$106)</f>
        <v/>
      </c>
      <c r="BZ590" t="s">
        <v>119</v>
      </c>
    </row>
    <row r="591" spans="69:78" x14ac:dyDescent="0.15">
      <c r="BQ591" s="83" t="str">
        <f>+IF(BS591="","",MAX(BQ$9:BQ590)+1)</f>
        <v/>
      </c>
      <c r="BR591" s="83">
        <f t="shared" si="26"/>
        <v>97</v>
      </c>
      <c r="BS591" s="83" t="str">
        <f>+IF($AD$106="","",CONCATENATE($B$106,"　",$C$106))</f>
        <v/>
      </c>
      <c r="BT591" s="83" t="str">
        <f>+IF($AD$106="","",CONCATENATE($D$106," ",$E$106))</f>
        <v/>
      </c>
      <c r="BU591" s="83" t="str">
        <f>+IF($AD$106="","",RIGHT($F$106,1))</f>
        <v/>
      </c>
      <c r="BV591" s="83" t="str">
        <f>+IF($AD$106="","",CONCATENATE($G$106,"/",$H$106,"/",$I$106))</f>
        <v/>
      </c>
      <c r="BW591" s="83" t="str">
        <f>+IF($AD$106="","",$AD$106)</f>
        <v/>
      </c>
      <c r="BX591" s="83" t="str">
        <f>+IF($AD$106="","",$AE$106)</f>
        <v/>
      </c>
      <c r="BY591" s="83" t="str">
        <f>+IF($AD$106="","",$AF$106)</f>
        <v/>
      </c>
      <c r="BZ591" t="s">
        <v>119</v>
      </c>
    </row>
    <row r="592" spans="69:78" x14ac:dyDescent="0.15">
      <c r="BQ592" s="83" t="str">
        <f>+IF(BS592="","",MAX(BQ$9:BQ591)+1)</f>
        <v/>
      </c>
      <c r="BR592" s="83">
        <f t="shared" si="26"/>
        <v>98</v>
      </c>
      <c r="BS592" s="83" t="str">
        <f>+IF($O$107="","",CONCATENATE($B$107,"　",$C$107))</f>
        <v/>
      </c>
      <c r="BT592" s="83" t="str">
        <f>+IF($O$107="","",CONCATENATE($D$107," ",$E$107))</f>
        <v/>
      </c>
      <c r="BU592" s="83" t="str">
        <f>+IF($O$107="","",RIGHT($F$107,1))</f>
        <v/>
      </c>
      <c r="BV592" s="83" t="str">
        <f>+IF($O$107="","",CONCATENATE($G$107,"/",$H$107,"/",$I$107))</f>
        <v/>
      </c>
      <c r="BW592" s="83" t="str">
        <f>+IF($O$107="","",$O$107)</f>
        <v/>
      </c>
      <c r="BX592" s="83" t="str">
        <f>+IF($O$107="","",$P$107)</f>
        <v/>
      </c>
      <c r="BY592" s="83" t="str">
        <f>+IF($O$107="","",$Q$107)</f>
        <v/>
      </c>
      <c r="BZ592" t="s">
        <v>119</v>
      </c>
    </row>
    <row r="593" spans="69:78" x14ac:dyDescent="0.15">
      <c r="BQ593" s="83" t="str">
        <f>+IF(BS593="","",MAX(BQ$9:BQ592)+1)</f>
        <v/>
      </c>
      <c r="BR593" s="83">
        <f t="shared" ref="BR593:BR609" si="27">+BR587+1</f>
        <v>98</v>
      </c>
      <c r="BS593" s="83" t="str">
        <f>+IF($R$107="","",CONCATENATE($B$107,"　",$C$107))</f>
        <v/>
      </c>
      <c r="BT593" s="83" t="str">
        <f>+IF($R$107="","",CONCATENATE($D$107," ",$E$107))</f>
        <v/>
      </c>
      <c r="BU593" s="83" t="str">
        <f>+IF($R$107="","",RIGHT($F$107,1))</f>
        <v/>
      </c>
      <c r="BV593" s="83" t="str">
        <f>+IF($R$107="","",CONCATENATE($G$107,"/",$H$107,"/",$I$107))</f>
        <v/>
      </c>
      <c r="BW593" s="83" t="str">
        <f>+IF($R$107="","",$R$107)</f>
        <v/>
      </c>
      <c r="BX593" s="83" t="str">
        <f>+IF($R$107="","",$S$107)</f>
        <v/>
      </c>
      <c r="BY593" s="83" t="str">
        <f>+IF($R$107="","",$T$107)</f>
        <v/>
      </c>
      <c r="BZ593" t="s">
        <v>119</v>
      </c>
    </row>
    <row r="594" spans="69:78" x14ac:dyDescent="0.15">
      <c r="BQ594" s="83" t="str">
        <f>+IF(BS594="","",MAX(BQ$9:BQ593)+1)</f>
        <v/>
      </c>
      <c r="BR594" s="83">
        <f t="shared" si="27"/>
        <v>98</v>
      </c>
      <c r="BS594" s="83" t="str">
        <f>+IF($U$107="","",CONCATENATE($B$107,"　",$C$107))</f>
        <v/>
      </c>
      <c r="BT594" s="83" t="str">
        <f>+IF($U$107="","",CONCATENATE($D$107," ",$E$107))</f>
        <v/>
      </c>
      <c r="BU594" s="83" t="str">
        <f>+IF($U$107="","",RIGHT($F$107,1))</f>
        <v/>
      </c>
      <c r="BV594" s="83" t="str">
        <f>+IF($U$107="","",CONCATENATE($G$107,"/",$H$107,"/",$I$107))</f>
        <v/>
      </c>
      <c r="BW594" s="83" t="str">
        <f>+IF($U$107="","",$U$107)</f>
        <v/>
      </c>
      <c r="BX594" s="83" t="str">
        <f>+IF($U$107="","",$V$107)</f>
        <v/>
      </c>
      <c r="BY594" s="83" t="str">
        <f>+IF($U$107="","",$W$107)</f>
        <v/>
      </c>
      <c r="BZ594" t="s">
        <v>119</v>
      </c>
    </row>
    <row r="595" spans="69:78" x14ac:dyDescent="0.15">
      <c r="BQ595" s="83" t="str">
        <f>+IF(BS595="","",MAX(BQ$9:BQ594)+1)</f>
        <v/>
      </c>
      <c r="BR595" s="83">
        <f t="shared" si="27"/>
        <v>98</v>
      </c>
      <c r="BS595" s="83" t="str">
        <f>+IF($X$107="","",CONCATENATE($B$107,"　",$C$107))</f>
        <v/>
      </c>
      <c r="BT595" s="83" t="str">
        <f>+IF($X$107="","",CONCATENATE($D$107," ",$E$107))</f>
        <v/>
      </c>
      <c r="BU595" s="83" t="str">
        <f>+IF($X$107="","",RIGHT($F$107,1))</f>
        <v/>
      </c>
      <c r="BV595" s="83" t="str">
        <f>+IF($X$107="","",CONCATENATE($G$107,"/",$H$107,"/",$I$107))</f>
        <v/>
      </c>
      <c r="BW595" s="83" t="str">
        <f>+IF($X$107="","",$X$107)</f>
        <v/>
      </c>
      <c r="BX595" s="83" t="str">
        <f>+IF($X$107="","",$Y$107)</f>
        <v/>
      </c>
      <c r="BY595" s="83" t="str">
        <f>+IF($X$107="","",$Z$107)</f>
        <v/>
      </c>
      <c r="BZ595" t="s">
        <v>119</v>
      </c>
    </row>
    <row r="596" spans="69:78" x14ac:dyDescent="0.15">
      <c r="BQ596" s="83" t="str">
        <f>+IF(BS596="","",MAX(BQ$9:BQ595)+1)</f>
        <v/>
      </c>
      <c r="BR596" s="83">
        <f t="shared" si="27"/>
        <v>98</v>
      </c>
      <c r="BS596" s="83" t="str">
        <f>+IF($AA$107="","",CONCATENATE($B$107,"　",$C$107))</f>
        <v/>
      </c>
      <c r="BT596" s="83" t="str">
        <f>+IF($AA$107="","",CONCATENATE($D$107," ",$E$107))</f>
        <v/>
      </c>
      <c r="BU596" s="83" t="str">
        <f>+IF($AA$107="","",RIGHT($F$107,1))</f>
        <v/>
      </c>
      <c r="BV596" s="83" t="str">
        <f>+IF($AA$107="","",CONCATENATE($G$107,"/",$H$107,"/",$I$107))</f>
        <v/>
      </c>
      <c r="BW596" s="83" t="str">
        <f>+IF($AA$107="","",$AA$107)</f>
        <v/>
      </c>
      <c r="BX596" s="83" t="str">
        <f>+IF($AA$107="","",$AB$107)</f>
        <v/>
      </c>
      <c r="BY596" s="83" t="str">
        <f>+IF($AA$107="","",$AC$107)</f>
        <v/>
      </c>
      <c r="BZ596" t="s">
        <v>119</v>
      </c>
    </row>
    <row r="597" spans="69:78" x14ac:dyDescent="0.15">
      <c r="BQ597" s="83" t="str">
        <f>+IF(BS597="","",MAX(BQ$9:BQ596)+1)</f>
        <v/>
      </c>
      <c r="BR597" s="83">
        <f t="shared" si="27"/>
        <v>98</v>
      </c>
      <c r="BS597" s="83" t="str">
        <f>+IF($AD$107="","",CONCATENATE($B$107,"　",$C$107))</f>
        <v/>
      </c>
      <c r="BT597" s="83" t="str">
        <f>+IF($AD$107="","",CONCATENATE($D$107," ",$E$107))</f>
        <v/>
      </c>
      <c r="BU597" s="83" t="str">
        <f>+IF($AD$107="","",RIGHT($F$107,1))</f>
        <v/>
      </c>
      <c r="BV597" s="83" t="str">
        <f>+IF($AD$107="","",CONCATENATE($G$107,"/",$H$107,"/",$I$107))</f>
        <v/>
      </c>
      <c r="BW597" s="83" t="str">
        <f>+IF($AD$107="","",$AD$107)</f>
        <v/>
      </c>
      <c r="BX597" s="83" t="str">
        <f>+IF($AD$107="","",$AE$107)</f>
        <v/>
      </c>
      <c r="BY597" s="83" t="str">
        <f>+IF($AD$107="","",$AF$107)</f>
        <v/>
      </c>
      <c r="BZ597" t="s">
        <v>119</v>
      </c>
    </row>
    <row r="598" spans="69:78" x14ac:dyDescent="0.15">
      <c r="BQ598" s="83" t="str">
        <f>+IF(BS598="","",MAX(BQ$9:BQ597)+1)</f>
        <v/>
      </c>
      <c r="BR598" s="83">
        <f t="shared" si="27"/>
        <v>99</v>
      </c>
      <c r="BS598" s="83" t="str">
        <f>+IF($O$108="","",CONCATENATE($B$108,"　",$C$108))</f>
        <v/>
      </c>
      <c r="BT598" s="83" t="str">
        <f>+IF($O$108="","",CONCATENATE($D$108," ",$E$108))</f>
        <v/>
      </c>
      <c r="BU598" s="83" t="str">
        <f>+IF($O$108="","",RIGHT($F$108,1))</f>
        <v/>
      </c>
      <c r="BV598" s="83" t="str">
        <f>+IF($O$108="","",CONCATENATE($G$108,"/",$H$108,"/",$I$108))</f>
        <v/>
      </c>
      <c r="BW598" s="83" t="str">
        <f>+IF($O$108="","",$O$108)</f>
        <v/>
      </c>
      <c r="BX598" s="83" t="str">
        <f>+IF($O$108="","",$P$108)</f>
        <v/>
      </c>
      <c r="BY598" s="83" t="str">
        <f>+IF($O$108="","",$Q$108)</f>
        <v/>
      </c>
      <c r="BZ598" t="s">
        <v>119</v>
      </c>
    </row>
    <row r="599" spans="69:78" x14ac:dyDescent="0.15">
      <c r="BQ599" s="83" t="str">
        <f>+IF(BS599="","",MAX(BQ$9:BQ598)+1)</f>
        <v/>
      </c>
      <c r="BR599" s="83">
        <f t="shared" si="27"/>
        <v>99</v>
      </c>
      <c r="BS599" s="83" t="str">
        <f>+IF($R$108="","",CONCATENATE($B$108,"　",$C$108))</f>
        <v/>
      </c>
      <c r="BT599" s="83" t="str">
        <f>+IF($R$108="","",CONCATENATE($D$108," ",$E$108))</f>
        <v/>
      </c>
      <c r="BU599" s="83" t="str">
        <f>+IF($R$108="","",RIGHT($F$108,1))</f>
        <v/>
      </c>
      <c r="BV599" s="83" t="str">
        <f>+IF($R$108="","",CONCATENATE($G$108,"/",$H$108,"/",$I$108))</f>
        <v/>
      </c>
      <c r="BW599" s="83" t="str">
        <f>+IF($R$108="","",$R$108)</f>
        <v/>
      </c>
      <c r="BX599" s="83" t="str">
        <f>+IF($R$108="","",$S$108)</f>
        <v/>
      </c>
      <c r="BY599" s="83" t="str">
        <f>+IF($R$108="","",$T$108)</f>
        <v/>
      </c>
      <c r="BZ599" t="s">
        <v>119</v>
      </c>
    </row>
    <row r="600" spans="69:78" x14ac:dyDescent="0.15">
      <c r="BQ600" s="83" t="str">
        <f>+IF(BS600="","",MAX(BQ$9:BQ599)+1)</f>
        <v/>
      </c>
      <c r="BR600" s="83">
        <f t="shared" si="27"/>
        <v>99</v>
      </c>
      <c r="BS600" s="83" t="str">
        <f>+IF($U$108="","",CONCATENATE($B$108,"　",$C$108))</f>
        <v/>
      </c>
      <c r="BT600" s="83" t="str">
        <f>+IF($U$108="","",CONCATENATE($D$108," ",$E$108))</f>
        <v/>
      </c>
      <c r="BU600" s="83" t="str">
        <f>+IF($U$108="","",RIGHT($F$108,1))</f>
        <v/>
      </c>
      <c r="BV600" s="83" t="str">
        <f>+IF($U$108="","",CONCATENATE($G$108,"/",$H$108,"/",$I$108))</f>
        <v/>
      </c>
      <c r="BW600" s="83" t="str">
        <f>+IF($U$108="","",$U$108)</f>
        <v/>
      </c>
      <c r="BX600" s="83" t="str">
        <f>+IF($U$108="","",$V$108)</f>
        <v/>
      </c>
      <c r="BY600" s="83" t="str">
        <f>+IF($U$108="","",$W$108)</f>
        <v/>
      </c>
      <c r="BZ600" t="s">
        <v>119</v>
      </c>
    </row>
    <row r="601" spans="69:78" x14ac:dyDescent="0.15">
      <c r="BQ601" s="83" t="str">
        <f>+IF(BS601="","",MAX(BQ$9:BQ600)+1)</f>
        <v/>
      </c>
      <c r="BR601" s="83">
        <f t="shared" si="27"/>
        <v>99</v>
      </c>
      <c r="BS601" s="83" t="str">
        <f>+IF($X$108="","",CONCATENATE($B$108,"　",$C$108))</f>
        <v/>
      </c>
      <c r="BT601" s="83" t="str">
        <f>+IF($X$108="","",CONCATENATE($D$108," ",$E$108))</f>
        <v/>
      </c>
      <c r="BU601" s="83" t="str">
        <f>+IF($X$108="","",RIGHT($F$108,1))</f>
        <v/>
      </c>
      <c r="BV601" s="83" t="str">
        <f>+IF($X$108="","",CONCATENATE($G$108,"/",$H$108,"/",$I$108))</f>
        <v/>
      </c>
      <c r="BW601" s="83" t="str">
        <f>+IF($X$108="","",$X$108)</f>
        <v/>
      </c>
      <c r="BX601" s="83" t="str">
        <f>+IF($X$108="","",$Y$108)</f>
        <v/>
      </c>
      <c r="BY601" s="83" t="str">
        <f>+IF($X$108="","",$Z$108)</f>
        <v/>
      </c>
      <c r="BZ601" t="s">
        <v>119</v>
      </c>
    </row>
    <row r="602" spans="69:78" x14ac:dyDescent="0.15">
      <c r="BQ602" s="83" t="str">
        <f>+IF(BS602="","",MAX(BQ$9:BQ601)+1)</f>
        <v/>
      </c>
      <c r="BR602" s="83">
        <f t="shared" si="27"/>
        <v>99</v>
      </c>
      <c r="BS602" s="83" t="str">
        <f>+IF($AA$108="","",CONCATENATE($B$108,"　",$C$108))</f>
        <v/>
      </c>
      <c r="BT602" s="83" t="str">
        <f>+IF($AA$108="","",CONCATENATE($D$108," ",$E$108))</f>
        <v/>
      </c>
      <c r="BU602" s="83" t="str">
        <f>+IF($AA$108="","",RIGHT($F$108,1))</f>
        <v/>
      </c>
      <c r="BV602" s="83" t="str">
        <f>+IF($AA$108="","",CONCATENATE($G$108,"/",$H$108,"/",$I$108))</f>
        <v/>
      </c>
      <c r="BW602" s="83" t="str">
        <f>+IF($AA$108="","",$AA$108)</f>
        <v/>
      </c>
      <c r="BX602" s="83" t="str">
        <f>+IF($AA$108="","",$AB$108)</f>
        <v/>
      </c>
      <c r="BY602" s="83" t="str">
        <f>+IF($AA$108="","",$AC$108)</f>
        <v/>
      </c>
      <c r="BZ602" t="s">
        <v>119</v>
      </c>
    </row>
    <row r="603" spans="69:78" x14ac:dyDescent="0.15">
      <c r="BQ603" s="83" t="str">
        <f>+IF(BS603="","",MAX(BQ$9:BQ602)+1)</f>
        <v/>
      </c>
      <c r="BR603" s="83">
        <f t="shared" si="27"/>
        <v>99</v>
      </c>
      <c r="BS603" s="83" t="str">
        <f>+IF($AD$108="","",CONCATENATE($B$108,"　",$C$108))</f>
        <v/>
      </c>
      <c r="BT603" s="83" t="str">
        <f>+IF($AD$108="","",CONCATENATE($D$108," ",$E$108))</f>
        <v/>
      </c>
      <c r="BU603" s="83" t="str">
        <f>+IF($AD$108="","",RIGHT($F$108,1))</f>
        <v/>
      </c>
      <c r="BV603" s="83" t="str">
        <f>+IF($AD$108="","",CONCATENATE($G$108,"/",$H$108,"/",$I$108))</f>
        <v/>
      </c>
      <c r="BW603" s="83" t="str">
        <f>+IF($AD$108="","",$AD$108)</f>
        <v/>
      </c>
      <c r="BX603" s="83" t="str">
        <f>+IF($AD$108="","",$AE$108)</f>
        <v/>
      </c>
      <c r="BY603" s="83" t="str">
        <f>+IF($AD$108="","",$AF$108)</f>
        <v/>
      </c>
      <c r="BZ603" t="s">
        <v>119</v>
      </c>
    </row>
    <row r="604" spans="69:78" x14ac:dyDescent="0.15">
      <c r="BQ604" s="83" t="str">
        <f>+IF(BS604="","",MAX(BQ$9:BQ603)+1)</f>
        <v/>
      </c>
      <c r="BR604" s="83">
        <f t="shared" si="27"/>
        <v>100</v>
      </c>
      <c r="BS604" s="83" t="str">
        <f>+IF($O$109="","",CONCATENATE($B$109,"　",$C$109))</f>
        <v/>
      </c>
      <c r="BT604" s="83" t="str">
        <f>+IF($O$109="","",CONCATENATE($D$109," ",$E$109))</f>
        <v/>
      </c>
      <c r="BU604" s="83" t="str">
        <f>+IF($O$109="","",RIGHT($F$109,1))</f>
        <v/>
      </c>
      <c r="BV604" s="83" t="str">
        <f>+IF($O$109="","",CONCATENATE($G$109,"/",$H$109,"/",$I$109))</f>
        <v/>
      </c>
      <c r="BW604" s="83" t="str">
        <f>+IF($O$109="","",$O$109)</f>
        <v/>
      </c>
      <c r="BX604" s="83" t="str">
        <f>+IF($O$109="","",$P$109)</f>
        <v/>
      </c>
      <c r="BY604" s="83" t="str">
        <f>+IF($O$109="","",$Q$109)</f>
        <v/>
      </c>
      <c r="BZ604" t="s">
        <v>119</v>
      </c>
    </row>
    <row r="605" spans="69:78" x14ac:dyDescent="0.15">
      <c r="BQ605" s="83" t="str">
        <f>+IF(BS605="","",MAX(BQ$9:BQ604)+1)</f>
        <v/>
      </c>
      <c r="BR605" s="83">
        <f t="shared" si="27"/>
        <v>100</v>
      </c>
      <c r="BS605" s="83" t="str">
        <f>+IF($R$109="","",CONCATENATE($B$109,"　",$C$109))</f>
        <v/>
      </c>
      <c r="BT605" s="83" t="str">
        <f>+IF($R$109="","",CONCATENATE($D$109," ",$E$109))</f>
        <v/>
      </c>
      <c r="BU605" s="83" t="str">
        <f>+IF($R$109="","",RIGHT($F$109,1))</f>
        <v/>
      </c>
      <c r="BV605" s="83" t="str">
        <f>+IF($R$109="","",CONCATENATE($G$109,"/",$H$109,"/",$I$109))</f>
        <v/>
      </c>
      <c r="BW605" s="83" t="str">
        <f>+IF($R$109="","",$R$109)</f>
        <v/>
      </c>
      <c r="BX605" s="83" t="str">
        <f>+IF($R$109="","",$S$109)</f>
        <v/>
      </c>
      <c r="BY605" s="83" t="str">
        <f>+IF($R$109="","",$T$109)</f>
        <v/>
      </c>
      <c r="BZ605" t="s">
        <v>119</v>
      </c>
    </row>
    <row r="606" spans="69:78" x14ac:dyDescent="0.15">
      <c r="BQ606" s="83" t="str">
        <f>+IF(BS606="","",MAX(BQ$9:BQ605)+1)</f>
        <v/>
      </c>
      <c r="BR606" s="83">
        <f t="shared" si="27"/>
        <v>100</v>
      </c>
      <c r="BS606" s="83" t="str">
        <f>+IF($U$109="","",CONCATENATE($B$109,"　",$C$109))</f>
        <v/>
      </c>
      <c r="BT606" s="83" t="str">
        <f>+IF($U$109="","",CONCATENATE($D$109," ",$E$109))</f>
        <v/>
      </c>
      <c r="BU606" s="83" t="str">
        <f>+IF($U$109="","",RIGHT($F$109,1))</f>
        <v/>
      </c>
      <c r="BV606" s="83" t="str">
        <f>+IF($U$109="","",CONCATENATE($G$109,"/",$H$109,"/",$I$109))</f>
        <v/>
      </c>
      <c r="BW606" s="83" t="str">
        <f>+IF($U$109="","",$U$109)</f>
        <v/>
      </c>
      <c r="BX606" s="83" t="str">
        <f>+IF($U$109="","",$V$109)</f>
        <v/>
      </c>
      <c r="BY606" s="83" t="str">
        <f>+IF($U$109="","",$W$109)</f>
        <v/>
      </c>
      <c r="BZ606" t="s">
        <v>119</v>
      </c>
    </row>
    <row r="607" spans="69:78" x14ac:dyDescent="0.15">
      <c r="BQ607" s="83" t="str">
        <f>+IF(BS607="","",MAX(BQ$9:BQ606)+1)</f>
        <v/>
      </c>
      <c r="BR607" s="83">
        <f t="shared" si="27"/>
        <v>100</v>
      </c>
      <c r="BS607" s="83" t="str">
        <f>+IF($X$109="","",CONCATENATE($B$109,"　",$C$109))</f>
        <v/>
      </c>
      <c r="BT607" s="83" t="str">
        <f>+IF($X$109="","",CONCATENATE($D$109," ",$E$109))</f>
        <v/>
      </c>
      <c r="BU607" s="83" t="str">
        <f>+IF($X$109="","",RIGHT($F$109,1))</f>
        <v/>
      </c>
      <c r="BV607" s="83" t="str">
        <f>+IF($X$109="","",CONCATENATE($G$109,"/",$H$109,"/",$I$109))</f>
        <v/>
      </c>
      <c r="BW607" s="83" t="str">
        <f>+IF($X$109="","",$X$109)</f>
        <v/>
      </c>
      <c r="BX607" s="83" t="str">
        <f>+IF($X$109="","",$Y$109)</f>
        <v/>
      </c>
      <c r="BY607" s="83" t="str">
        <f>+IF($X$109="","",$Z$109)</f>
        <v/>
      </c>
      <c r="BZ607" t="s">
        <v>119</v>
      </c>
    </row>
    <row r="608" spans="69:78" x14ac:dyDescent="0.15">
      <c r="BQ608" s="83" t="str">
        <f>+IF(BS608="","",MAX(BQ$9:BQ607)+1)</f>
        <v/>
      </c>
      <c r="BR608" s="83">
        <f t="shared" si="27"/>
        <v>100</v>
      </c>
      <c r="BS608" s="83" t="str">
        <f>+IF($AA$109="","",CONCATENATE($B$109,"　",$C$109))</f>
        <v/>
      </c>
      <c r="BT608" s="83" t="str">
        <f>+IF($AA$109="","",CONCATENATE($D$109," ",$E$109))</f>
        <v/>
      </c>
      <c r="BU608" s="83" t="str">
        <f>+IF($AA$109="","",RIGHT($F$109,1))</f>
        <v/>
      </c>
      <c r="BV608" s="83" t="str">
        <f>+IF($AA$109="","",CONCATENATE($G$109,"/",$H$109,"/",$I$109))</f>
        <v/>
      </c>
      <c r="BW608" s="83" t="str">
        <f>+IF($AA$109="","",$AA$109)</f>
        <v/>
      </c>
      <c r="BX608" s="83" t="str">
        <f>+IF($AA$109="","",$AB$109)</f>
        <v/>
      </c>
      <c r="BY608" s="83" t="str">
        <f>+IF($AA$109="","",$AC$109)</f>
        <v/>
      </c>
      <c r="BZ608" t="s">
        <v>119</v>
      </c>
    </row>
    <row r="609" spans="69:78" x14ac:dyDescent="0.15">
      <c r="BQ609" s="83" t="str">
        <f>+IF(BS609="","",MAX(BQ$9:BQ608)+1)</f>
        <v/>
      </c>
      <c r="BR609" s="83">
        <f t="shared" si="27"/>
        <v>100</v>
      </c>
      <c r="BS609" s="83" t="str">
        <f>+IF($AD$109="","",CONCATENATE($B$109,"　",$C$109))</f>
        <v/>
      </c>
      <c r="BT609" s="83" t="str">
        <f>+IF($AD$109="","",CONCATENATE($D$109," ",$E$109))</f>
        <v/>
      </c>
      <c r="BU609" s="83" t="str">
        <f>+IF($AD$109="","",RIGHT($F$109,1))</f>
        <v/>
      </c>
      <c r="BV609" s="83" t="str">
        <f>+IF($AD$109="","",CONCATENATE($G$109,"/",$H$109,"/",$I$109))</f>
        <v/>
      </c>
      <c r="BW609" s="83" t="str">
        <f>+IF($AD$109="","",$AD$109)</f>
        <v/>
      </c>
      <c r="BX609" s="83" t="str">
        <f>+IF($AD$109="","",$AE$109)</f>
        <v/>
      </c>
      <c r="BY609" s="83" t="str">
        <f>+IF($AD$109="","",$AF$109)</f>
        <v/>
      </c>
      <c r="BZ609" t="s">
        <v>119</v>
      </c>
    </row>
    <row r="610" spans="69:78" x14ac:dyDescent="0.15">
      <c r="BQ610" s="83" t="str">
        <f>+IF(BS610="","",MAX(BQ$9:BQ609)+1)</f>
        <v/>
      </c>
      <c r="BS610" s="83" t="str">
        <f>+IF([1]リレー種目!$E8="","",[1]リレー種目!B8)</f>
        <v/>
      </c>
      <c r="BT610" t="s">
        <v>119</v>
      </c>
      <c r="BU610" s="83" t="str">
        <f>+IF([1]リレー種目!$E8="","",RIGHT([1]リレー種目!E8,1))</f>
        <v/>
      </c>
      <c r="BV610" t="s">
        <v>119</v>
      </c>
      <c r="BW610" s="83" t="str">
        <f>+IF([1]リレー種目!$E8="","",[1]リレー種目!H8)</f>
        <v/>
      </c>
      <c r="BX610" s="83" t="str">
        <f>+IF([1]リレー種目!$E8="","",[1]リレー種目!K8)</f>
        <v/>
      </c>
      <c r="BY610" s="83" t="str">
        <f>+IF([1]リレー種目!$E8="","",[1]リレー種目!M8)</f>
        <v/>
      </c>
      <c r="BZ610" s="83" t="str">
        <f>+IF([1]リレー種目!$E8="","",[1]リレー種目!F8)</f>
        <v/>
      </c>
    </row>
    <row r="611" spans="69:78" x14ac:dyDescent="0.15">
      <c r="BQ611" s="83" t="str">
        <f>+IF(BS611="","",MAX(BQ$9:BQ610)+1)</f>
        <v/>
      </c>
      <c r="BS611" s="83" t="str">
        <f>+IF([1]リレー種目!$E9="","",[1]リレー種目!B9)</f>
        <v/>
      </c>
      <c r="BT611" t="s">
        <v>119</v>
      </c>
      <c r="BU611" s="83" t="str">
        <f>+IF([1]リレー種目!$E9="","",RIGHT([1]リレー種目!E9,1))</f>
        <v/>
      </c>
      <c r="BV611" t="s">
        <v>119</v>
      </c>
      <c r="BW611" s="83" t="str">
        <f>+IF([1]リレー種目!$E9="","",[1]リレー種目!H9)</f>
        <v/>
      </c>
      <c r="BX611" s="83" t="str">
        <f>+IF([1]リレー種目!$E9="","",[1]リレー種目!K9)</f>
        <v/>
      </c>
      <c r="BY611" s="83" t="str">
        <f>+IF([1]リレー種目!$E9="","",[1]リレー種目!M9)</f>
        <v/>
      </c>
      <c r="BZ611" s="83" t="str">
        <f>+IF([1]リレー種目!$E9="","",[1]リレー種目!F9)</f>
        <v/>
      </c>
    </row>
    <row r="612" spans="69:78" x14ac:dyDescent="0.15">
      <c r="BQ612" s="83" t="str">
        <f>+IF(BS612="","",MAX(BQ$9:BQ611)+1)</f>
        <v/>
      </c>
      <c r="BS612" s="83" t="str">
        <f>+IF([1]リレー種目!$E10="","",[1]リレー種目!B10)</f>
        <v/>
      </c>
      <c r="BT612" t="s">
        <v>119</v>
      </c>
      <c r="BU612" s="83" t="str">
        <f>+IF([1]リレー種目!$E10="","",RIGHT([1]リレー種目!E10,1))</f>
        <v/>
      </c>
      <c r="BV612" t="s">
        <v>119</v>
      </c>
      <c r="BW612" s="83" t="str">
        <f>+IF([1]リレー種目!$E10="","",[1]リレー種目!H10)</f>
        <v/>
      </c>
      <c r="BX612" s="83" t="str">
        <f>+IF([1]リレー種目!$E10="","",[1]リレー種目!K10)</f>
        <v/>
      </c>
      <c r="BY612" s="83" t="str">
        <f>+IF([1]リレー種目!$E10="","",[1]リレー種目!M10)</f>
        <v/>
      </c>
      <c r="BZ612" s="83" t="str">
        <f>+IF([1]リレー種目!$E10="","",[1]リレー種目!F10)</f>
        <v/>
      </c>
    </row>
    <row r="613" spans="69:78" x14ac:dyDescent="0.15">
      <c r="BQ613" s="83" t="str">
        <f>+IF(BS613="","",MAX(BQ$9:BQ612)+1)</f>
        <v/>
      </c>
      <c r="BS613" s="83" t="str">
        <f>+IF([1]リレー種目!$E11="","",[1]リレー種目!B11)</f>
        <v/>
      </c>
      <c r="BT613" t="s">
        <v>119</v>
      </c>
      <c r="BU613" s="83" t="str">
        <f>+IF([1]リレー種目!$E11="","",RIGHT([1]リレー種目!E11,1))</f>
        <v/>
      </c>
      <c r="BV613" t="s">
        <v>119</v>
      </c>
      <c r="BW613" s="83" t="str">
        <f>+IF([1]リレー種目!$E11="","",[1]リレー種目!H11)</f>
        <v/>
      </c>
      <c r="BX613" s="83" t="str">
        <f>+IF([1]リレー種目!$E11="","",[1]リレー種目!K11)</f>
        <v/>
      </c>
      <c r="BY613" s="83" t="str">
        <f>+IF([1]リレー種目!$E11="","",[1]リレー種目!M11)</f>
        <v/>
      </c>
      <c r="BZ613" s="83" t="str">
        <f>+IF([1]リレー種目!$E11="","",[1]リレー種目!F11)</f>
        <v/>
      </c>
    </row>
    <row r="614" spans="69:78" x14ac:dyDescent="0.15">
      <c r="BQ614" s="83" t="str">
        <f>+IF(BS614="","",MAX(BQ$9:BQ613)+1)</f>
        <v/>
      </c>
      <c r="BS614" s="83" t="str">
        <f>+IF([1]リレー種目!$E12="","",[1]リレー種目!B12)</f>
        <v/>
      </c>
      <c r="BT614" t="s">
        <v>119</v>
      </c>
      <c r="BU614" s="83" t="str">
        <f>+IF([1]リレー種目!$E12="","",RIGHT([1]リレー種目!E12,1))</f>
        <v/>
      </c>
      <c r="BV614" t="s">
        <v>119</v>
      </c>
      <c r="BW614" s="83" t="str">
        <f>+IF([1]リレー種目!$E12="","",[1]リレー種目!H12)</f>
        <v/>
      </c>
      <c r="BX614" s="83" t="str">
        <f>+IF([1]リレー種目!$E12="","",[1]リレー種目!K12)</f>
        <v/>
      </c>
      <c r="BY614" s="83" t="str">
        <f>+IF([1]リレー種目!$E12="","",[1]リレー種目!M12)</f>
        <v/>
      </c>
      <c r="BZ614" s="83" t="str">
        <f>+IF([1]リレー種目!$E12="","",[1]リレー種目!F12)</f>
        <v/>
      </c>
    </row>
    <row r="615" spans="69:78" x14ac:dyDescent="0.15">
      <c r="BQ615" s="83" t="str">
        <f>+IF(BS615="","",MAX(BQ$9:BQ614)+1)</f>
        <v/>
      </c>
      <c r="BS615" s="83" t="str">
        <f>+IF([1]リレー種目!$E13="","",[1]リレー種目!B13)</f>
        <v/>
      </c>
      <c r="BT615" t="s">
        <v>119</v>
      </c>
      <c r="BU615" s="83" t="str">
        <f>+IF([1]リレー種目!$E13="","",RIGHT([1]リレー種目!E13,1))</f>
        <v/>
      </c>
      <c r="BV615" t="s">
        <v>119</v>
      </c>
      <c r="BW615" s="83" t="str">
        <f>+IF([1]リレー種目!$E13="","",[1]リレー種目!H13)</f>
        <v/>
      </c>
      <c r="BX615" s="83" t="str">
        <f>+IF([1]リレー種目!$E13="","",[1]リレー種目!K13)</f>
        <v/>
      </c>
      <c r="BY615" s="83" t="str">
        <f>+IF([1]リレー種目!$E13="","",[1]リレー種目!M13)</f>
        <v/>
      </c>
      <c r="BZ615" s="83" t="str">
        <f>+IF([1]リレー種目!$E13="","",[1]リレー種目!F13)</f>
        <v/>
      </c>
    </row>
    <row r="616" spans="69:78" x14ac:dyDescent="0.15">
      <c r="BQ616" s="83" t="str">
        <f>+IF(BS616="","",MAX(BQ$9:BQ615)+1)</f>
        <v/>
      </c>
      <c r="BS616" s="83" t="str">
        <f>+IF([1]リレー種目!$E14="","",[1]リレー種目!B14)</f>
        <v/>
      </c>
      <c r="BT616" t="s">
        <v>119</v>
      </c>
      <c r="BU616" s="83" t="str">
        <f>+IF([1]リレー種目!$E14="","",RIGHT([1]リレー種目!E14,1))</f>
        <v/>
      </c>
      <c r="BV616" t="s">
        <v>119</v>
      </c>
      <c r="BW616" s="83" t="str">
        <f>+IF([1]リレー種目!$E14="","",[1]リレー種目!H14)</f>
        <v/>
      </c>
      <c r="BX616" s="83" t="str">
        <f>+IF([1]リレー種目!$E14="","",[1]リレー種目!K14)</f>
        <v/>
      </c>
      <c r="BY616" s="83" t="str">
        <f>+IF([1]リレー種目!$E14="","",[1]リレー種目!M14)</f>
        <v/>
      </c>
      <c r="BZ616" s="83" t="str">
        <f>+IF([1]リレー種目!$E14="","",[1]リレー種目!F14)</f>
        <v/>
      </c>
    </row>
    <row r="617" spans="69:78" x14ac:dyDescent="0.15">
      <c r="BQ617" s="83" t="str">
        <f>+IF(BS617="","",MAX(BQ$9:BQ616)+1)</f>
        <v/>
      </c>
      <c r="BS617" s="83" t="str">
        <f>+IF([1]リレー種目!$E15="","",[1]リレー種目!B15)</f>
        <v/>
      </c>
      <c r="BT617" t="s">
        <v>119</v>
      </c>
      <c r="BU617" s="83" t="str">
        <f>+IF([1]リレー種目!$E15="","",RIGHT([1]リレー種目!E15,1))</f>
        <v/>
      </c>
      <c r="BV617" t="s">
        <v>119</v>
      </c>
      <c r="BW617" s="83" t="str">
        <f>+IF([1]リレー種目!$E15="","",[1]リレー種目!H15)</f>
        <v/>
      </c>
      <c r="BX617" s="83" t="str">
        <f>+IF([1]リレー種目!$E15="","",[1]リレー種目!K15)</f>
        <v/>
      </c>
      <c r="BY617" s="83" t="str">
        <f>+IF([1]リレー種目!$E15="","",[1]リレー種目!M15)</f>
        <v/>
      </c>
      <c r="BZ617" s="83" t="str">
        <f>+IF([1]リレー種目!$E15="","",[1]リレー種目!F15)</f>
        <v/>
      </c>
    </row>
    <row r="618" spans="69:78" x14ac:dyDescent="0.15">
      <c r="BQ618" s="83" t="str">
        <f>+IF(BS618="","",MAX(BQ$9:BQ617)+1)</f>
        <v/>
      </c>
      <c r="BS618" s="83" t="str">
        <f>+IF([1]リレー種目!$E16="","",[1]リレー種目!B16)</f>
        <v/>
      </c>
      <c r="BT618" t="s">
        <v>119</v>
      </c>
      <c r="BU618" s="83" t="str">
        <f>+IF([1]リレー種目!$E16="","",RIGHT([1]リレー種目!E16,1))</f>
        <v/>
      </c>
      <c r="BV618" t="s">
        <v>119</v>
      </c>
      <c r="BW618" s="83" t="str">
        <f>+IF([1]リレー種目!$E16="","",[1]リレー種目!H16)</f>
        <v/>
      </c>
      <c r="BX618" s="83" t="str">
        <f>+IF([1]リレー種目!$E16="","",[1]リレー種目!K16)</f>
        <v/>
      </c>
      <c r="BY618" s="83" t="str">
        <f>+IF([1]リレー種目!$E16="","",[1]リレー種目!M16)</f>
        <v/>
      </c>
      <c r="BZ618" s="83" t="str">
        <f>+IF([1]リレー種目!$E16="","",[1]リレー種目!F16)</f>
        <v/>
      </c>
    </row>
    <row r="619" spans="69:78" x14ac:dyDescent="0.15">
      <c r="BQ619" s="83" t="str">
        <f>+IF(BS619="","",MAX(BQ$9:BQ618)+1)</f>
        <v/>
      </c>
      <c r="BS619" s="83" t="str">
        <f>+IF([1]リレー種目!$E17="","",[1]リレー種目!B17)</f>
        <v/>
      </c>
      <c r="BT619" t="s">
        <v>119</v>
      </c>
      <c r="BU619" s="83" t="str">
        <f>+IF([1]リレー種目!$E17="","",RIGHT([1]リレー種目!E17,1))</f>
        <v/>
      </c>
      <c r="BV619" t="s">
        <v>119</v>
      </c>
      <c r="BW619" s="83" t="str">
        <f>+IF([1]リレー種目!$E17="","",[1]リレー種目!H17)</f>
        <v/>
      </c>
      <c r="BX619" s="83" t="str">
        <f>+IF([1]リレー種目!$E17="","",[1]リレー種目!K17)</f>
        <v/>
      </c>
      <c r="BY619" s="83" t="str">
        <f>+IF([1]リレー種目!$E17="","",[1]リレー種目!M17)</f>
        <v/>
      </c>
      <c r="BZ619" s="83" t="str">
        <f>+IF([1]リレー種目!$E17="","",[1]リレー種目!F17)</f>
        <v/>
      </c>
    </row>
    <row r="620" spans="69:78" x14ac:dyDescent="0.15">
      <c r="BQ620" s="83" t="str">
        <f>+IF(BS620="","",MAX(BQ$9:BQ619)+1)</f>
        <v/>
      </c>
      <c r="BS620" s="83" t="str">
        <f>+IF([1]リレー種目!$E18="","",[1]リレー種目!B18)</f>
        <v/>
      </c>
      <c r="BT620" t="s">
        <v>119</v>
      </c>
      <c r="BU620" s="83" t="str">
        <f>+IF([1]リレー種目!$E18="","",RIGHT([1]リレー種目!E18,1))</f>
        <v/>
      </c>
      <c r="BV620" t="s">
        <v>119</v>
      </c>
      <c r="BW620" s="83" t="str">
        <f>+IF([1]リレー種目!$E18="","",[1]リレー種目!H18)</f>
        <v/>
      </c>
      <c r="BX620" s="83" t="str">
        <f>+IF([1]リレー種目!$E18="","",[1]リレー種目!K18)</f>
        <v/>
      </c>
      <c r="BY620" s="83" t="str">
        <f>+IF([1]リレー種目!$E18="","",[1]リレー種目!M18)</f>
        <v/>
      </c>
      <c r="BZ620" s="83" t="str">
        <f>+IF([1]リレー種目!$E18="","",[1]リレー種目!F18)</f>
        <v/>
      </c>
    </row>
    <row r="621" spans="69:78" x14ac:dyDescent="0.15">
      <c r="BQ621" s="83" t="str">
        <f>+IF(BS621="","",MAX(BQ$9:BQ620)+1)</f>
        <v/>
      </c>
      <c r="BS621" s="83" t="str">
        <f>+IF([1]リレー種目!$E19="","",[1]リレー種目!B19)</f>
        <v/>
      </c>
      <c r="BT621" t="s">
        <v>119</v>
      </c>
      <c r="BU621" s="83" t="str">
        <f>+IF([1]リレー種目!$E19="","",RIGHT([1]リレー種目!E19,1))</f>
        <v/>
      </c>
      <c r="BV621" t="s">
        <v>119</v>
      </c>
      <c r="BW621" s="83" t="str">
        <f>+IF([1]リレー種目!$E19="","",[1]リレー種目!H19)</f>
        <v/>
      </c>
      <c r="BX621" s="83" t="str">
        <f>+IF([1]リレー種目!$E19="","",[1]リレー種目!K19)</f>
        <v/>
      </c>
      <c r="BY621" s="83" t="str">
        <f>+IF([1]リレー種目!$E19="","",[1]リレー種目!M19)</f>
        <v/>
      </c>
      <c r="BZ621" s="83" t="str">
        <f>+IF([1]リレー種目!$E19="","",[1]リレー種目!F19)</f>
        <v/>
      </c>
    </row>
    <row r="622" spans="69:78" x14ac:dyDescent="0.15">
      <c r="BQ622" s="83" t="str">
        <f>+IF(BS622="","",MAX(BQ$9:BQ621)+1)</f>
        <v/>
      </c>
      <c r="BS622" s="83" t="str">
        <f>+IF([1]リレー種目!$E20="","",[1]リレー種目!B20)</f>
        <v/>
      </c>
      <c r="BT622" t="s">
        <v>119</v>
      </c>
      <c r="BU622" s="83" t="str">
        <f>+IF([1]リレー種目!$E20="","",RIGHT([1]リレー種目!E20,1))</f>
        <v/>
      </c>
      <c r="BV622" t="s">
        <v>119</v>
      </c>
      <c r="BW622" s="83" t="str">
        <f>+IF([1]リレー種目!$E20="","",[1]リレー種目!H20)</f>
        <v/>
      </c>
      <c r="BX622" s="83" t="str">
        <f>+IF([1]リレー種目!$E20="","",[1]リレー種目!K20)</f>
        <v/>
      </c>
      <c r="BY622" s="83" t="str">
        <f>+IF([1]リレー種目!$E20="","",[1]リレー種目!M20)</f>
        <v/>
      </c>
      <c r="BZ622" s="83" t="str">
        <f>+IF([1]リレー種目!$E20="","",[1]リレー種目!F20)</f>
        <v/>
      </c>
    </row>
    <row r="623" spans="69:78" x14ac:dyDescent="0.15">
      <c r="BQ623" s="83" t="str">
        <f>+IF(BS623="","",MAX(BQ$9:BQ622)+1)</f>
        <v/>
      </c>
      <c r="BS623" s="83" t="str">
        <f>+IF([1]リレー種目!$E21="","",[1]リレー種目!B21)</f>
        <v/>
      </c>
      <c r="BT623" t="s">
        <v>119</v>
      </c>
      <c r="BU623" s="83" t="str">
        <f>+IF([1]リレー種目!$E21="","",RIGHT([1]リレー種目!E21,1))</f>
        <v/>
      </c>
      <c r="BV623" t="s">
        <v>119</v>
      </c>
      <c r="BW623" s="83" t="str">
        <f>+IF([1]リレー種目!$E21="","",[1]リレー種目!H21)</f>
        <v/>
      </c>
      <c r="BX623" s="83" t="str">
        <f>+IF([1]リレー種目!$E21="","",[1]リレー種目!K21)</f>
        <v/>
      </c>
      <c r="BY623" s="83" t="str">
        <f>+IF([1]リレー種目!$E21="","",[1]リレー種目!M21)</f>
        <v/>
      </c>
      <c r="BZ623" s="83" t="str">
        <f>+IF([1]リレー種目!$E21="","",[1]リレー種目!F21)</f>
        <v/>
      </c>
    </row>
    <row r="624" spans="69:78" x14ac:dyDescent="0.15">
      <c r="BQ624" s="83" t="str">
        <f>+IF(BS624="","",MAX(BQ$9:BQ623)+1)</f>
        <v/>
      </c>
      <c r="BS624" s="83" t="str">
        <f>+IF([1]リレー種目!$E22="","",[1]リレー種目!B22)</f>
        <v/>
      </c>
      <c r="BT624" t="s">
        <v>119</v>
      </c>
      <c r="BU624" s="83" t="str">
        <f>+IF([1]リレー種目!$E22="","",RIGHT([1]リレー種目!E22,1))</f>
        <v/>
      </c>
      <c r="BV624" t="s">
        <v>119</v>
      </c>
      <c r="BW624" s="83" t="str">
        <f>+IF([1]リレー種目!$E22="","",[1]リレー種目!H22)</f>
        <v/>
      </c>
      <c r="BX624" s="83" t="str">
        <f>+IF([1]リレー種目!$E22="","",[1]リレー種目!K22)</f>
        <v/>
      </c>
      <c r="BY624" s="83" t="str">
        <f>+IF([1]リレー種目!$E22="","",[1]リレー種目!M22)</f>
        <v/>
      </c>
      <c r="BZ624" s="83" t="str">
        <f>+IF([1]リレー種目!$E22="","",[1]リレー種目!F22)</f>
        <v/>
      </c>
    </row>
    <row r="625" spans="69:78" x14ac:dyDescent="0.15">
      <c r="BQ625" s="83" t="str">
        <f>+IF(BS625="","",MAX(BQ$9:BQ624)+1)</f>
        <v/>
      </c>
      <c r="BS625" s="83" t="str">
        <f>+IF([1]リレー種目!$E23="","",[1]リレー種目!B23)</f>
        <v/>
      </c>
      <c r="BT625" t="s">
        <v>119</v>
      </c>
      <c r="BU625" s="83" t="str">
        <f>+IF([1]リレー種目!$E23="","",RIGHT([1]リレー種目!E23,1))</f>
        <v/>
      </c>
      <c r="BV625" t="s">
        <v>119</v>
      </c>
      <c r="BW625" s="83" t="str">
        <f>+IF([1]リレー種目!$E23="","",[1]リレー種目!H23)</f>
        <v/>
      </c>
      <c r="BX625" s="83" t="str">
        <f>+IF([1]リレー種目!$E23="","",[1]リレー種目!K23)</f>
        <v/>
      </c>
      <c r="BY625" s="83" t="str">
        <f>+IF([1]リレー種目!$E23="","",[1]リレー種目!M23)</f>
        <v/>
      </c>
      <c r="BZ625" s="83" t="str">
        <f>+IF([1]リレー種目!$E23="","",[1]リレー種目!F23)</f>
        <v/>
      </c>
    </row>
    <row r="626" spans="69:78" x14ac:dyDescent="0.15">
      <c r="BQ626" s="83" t="str">
        <f>+IF(BS626="","",MAX(BQ$9:BQ625)+1)</f>
        <v/>
      </c>
      <c r="BS626" s="83" t="str">
        <f>+IF([1]リレー種目!$E24="","",[1]リレー種目!B24)</f>
        <v/>
      </c>
      <c r="BT626" t="s">
        <v>119</v>
      </c>
      <c r="BU626" s="83" t="str">
        <f>+IF([1]リレー種目!$E24="","",RIGHT([1]リレー種目!E24,1))</f>
        <v/>
      </c>
      <c r="BV626" t="s">
        <v>119</v>
      </c>
      <c r="BW626" s="83" t="str">
        <f>+IF([1]リレー種目!$E24="","",[1]リレー種目!H24)</f>
        <v/>
      </c>
      <c r="BX626" s="83" t="str">
        <f>+IF([1]リレー種目!$E24="","",[1]リレー種目!K24)</f>
        <v/>
      </c>
      <c r="BY626" s="83" t="str">
        <f>+IF([1]リレー種目!$E24="","",[1]リレー種目!M24)</f>
        <v/>
      </c>
      <c r="BZ626" s="83" t="str">
        <f>+IF([1]リレー種目!$E24="","",[1]リレー種目!F24)</f>
        <v/>
      </c>
    </row>
    <row r="627" spans="69:78" x14ac:dyDescent="0.15">
      <c r="BQ627" s="83" t="str">
        <f>+IF(BS627="","",MAX(BQ$9:BQ626)+1)</f>
        <v/>
      </c>
      <c r="BS627" s="83" t="str">
        <f>+IF([1]リレー種目!$E25="","",[1]リレー種目!B25)</f>
        <v/>
      </c>
      <c r="BT627" t="s">
        <v>119</v>
      </c>
      <c r="BU627" s="83" t="str">
        <f>+IF([1]リレー種目!$E25="","",RIGHT([1]リレー種目!E25,1))</f>
        <v/>
      </c>
      <c r="BV627" t="s">
        <v>119</v>
      </c>
      <c r="BW627" s="83" t="str">
        <f>+IF([1]リレー種目!$E25="","",[1]リレー種目!H25)</f>
        <v/>
      </c>
      <c r="BX627" s="83" t="str">
        <f>+IF([1]リレー種目!$E25="","",[1]リレー種目!K25)</f>
        <v/>
      </c>
      <c r="BY627" s="83" t="str">
        <f>+IF([1]リレー種目!$E25="","",[1]リレー種目!M25)</f>
        <v/>
      </c>
      <c r="BZ627" s="83" t="str">
        <f>+IF([1]リレー種目!$E25="","",[1]リレー種目!F25)</f>
        <v/>
      </c>
    </row>
    <row r="628" spans="69:78" x14ac:dyDescent="0.15">
      <c r="BQ628" s="83" t="str">
        <f>+IF(BS628="","",MAX(BQ$9:BQ627)+1)</f>
        <v/>
      </c>
      <c r="BS628" s="83" t="str">
        <f>+IF([1]リレー種目!$E26="","",[1]リレー種目!B26)</f>
        <v/>
      </c>
      <c r="BT628" t="s">
        <v>119</v>
      </c>
      <c r="BU628" s="83" t="str">
        <f>+IF([1]リレー種目!$E26="","",RIGHT([1]リレー種目!E26,1))</f>
        <v/>
      </c>
      <c r="BV628" t="s">
        <v>119</v>
      </c>
      <c r="BW628" s="83" t="str">
        <f>+IF([1]リレー種目!$E26="","",[1]リレー種目!H26)</f>
        <v/>
      </c>
      <c r="BX628" s="83" t="str">
        <f>+IF([1]リレー種目!$E26="","",[1]リレー種目!K26)</f>
        <v/>
      </c>
      <c r="BY628" s="83" t="str">
        <f>+IF([1]リレー種目!$E26="","",[1]リレー種目!M26)</f>
        <v/>
      </c>
      <c r="BZ628" s="83" t="str">
        <f>+IF([1]リレー種目!$E26="","",[1]リレー種目!F26)</f>
        <v/>
      </c>
    </row>
    <row r="629" spans="69:78" x14ac:dyDescent="0.15">
      <c r="BQ629" s="83" t="str">
        <f>+IF(BS629="","",MAX(BQ$9:BQ628)+1)</f>
        <v/>
      </c>
      <c r="BS629" s="83" t="str">
        <f>+IF([1]リレー種目!$E27="","",[1]リレー種目!B27)</f>
        <v/>
      </c>
      <c r="BT629" t="s">
        <v>119</v>
      </c>
      <c r="BU629" s="83" t="str">
        <f>+IF([1]リレー種目!$E27="","",RIGHT([1]リレー種目!E27,1))</f>
        <v/>
      </c>
      <c r="BV629" t="s">
        <v>119</v>
      </c>
      <c r="BW629" s="83" t="str">
        <f>+IF([1]リレー種目!$E27="","",[1]リレー種目!H27)</f>
        <v/>
      </c>
      <c r="BX629" s="83" t="str">
        <f>+IF([1]リレー種目!$E27="","",[1]リレー種目!K27)</f>
        <v/>
      </c>
      <c r="BY629" s="83" t="str">
        <f>+IF([1]リレー種目!$E27="","",[1]リレー種目!M27)</f>
        <v/>
      </c>
      <c r="BZ629" s="83" t="str">
        <f>+IF([1]リレー種目!$E27="","",[1]リレー種目!F27)</f>
        <v/>
      </c>
    </row>
    <row r="630" spans="69:78" x14ac:dyDescent="0.15">
      <c r="BQ630" s="83" t="str">
        <f>+IF(BS630="","",MAX(BQ$9:BQ629)+1)</f>
        <v/>
      </c>
      <c r="BS630" s="83" t="str">
        <f>+IF([1]リレー種目!$E28="","",[1]リレー種目!B28)</f>
        <v/>
      </c>
      <c r="BT630" t="s">
        <v>119</v>
      </c>
      <c r="BU630" s="83" t="str">
        <f>+IF([1]リレー種目!$E28="","",RIGHT([1]リレー種目!E28,1))</f>
        <v/>
      </c>
      <c r="BV630" t="s">
        <v>119</v>
      </c>
      <c r="BW630" s="83" t="str">
        <f>+IF([1]リレー種目!$E28="","",[1]リレー種目!H28)</f>
        <v/>
      </c>
      <c r="BX630" s="83" t="str">
        <f>+IF([1]リレー種目!$E28="","",[1]リレー種目!K28)</f>
        <v/>
      </c>
      <c r="BY630" s="83" t="str">
        <f>+IF([1]リレー種目!$E28="","",[1]リレー種目!M28)</f>
        <v/>
      </c>
      <c r="BZ630" s="83" t="str">
        <f>+IF([1]リレー種目!$E28="","",[1]リレー種目!F28)</f>
        <v/>
      </c>
    </row>
    <row r="631" spans="69:78" x14ac:dyDescent="0.15">
      <c r="BQ631" s="83" t="str">
        <f>+IF(BS631="","",MAX(BQ$9:BQ630)+1)</f>
        <v/>
      </c>
      <c r="BS631" s="83" t="str">
        <f>+IF([1]リレー種目!$E29="","",[1]リレー種目!B29)</f>
        <v/>
      </c>
      <c r="BT631" t="s">
        <v>119</v>
      </c>
      <c r="BU631" s="83" t="str">
        <f>+IF([1]リレー種目!$E29="","",RIGHT([1]リレー種目!E29,1))</f>
        <v/>
      </c>
      <c r="BV631" t="s">
        <v>119</v>
      </c>
      <c r="BW631" s="83" t="str">
        <f>+IF([1]リレー種目!$E29="","",[1]リレー種目!H29)</f>
        <v/>
      </c>
      <c r="BX631" s="83" t="str">
        <f>+IF([1]リレー種目!$E29="","",[1]リレー種目!K29)</f>
        <v/>
      </c>
      <c r="BY631" s="83" t="str">
        <f>+IF([1]リレー種目!$E29="","",[1]リレー種目!M29)</f>
        <v/>
      </c>
      <c r="BZ631" s="83" t="str">
        <f>+IF([1]リレー種目!$E29="","",[1]リレー種目!F29)</f>
        <v/>
      </c>
    </row>
    <row r="632" spans="69:78" x14ac:dyDescent="0.15">
      <c r="BQ632" s="83" t="str">
        <f>+IF(BS632="","",MAX(BQ$9:BQ631)+1)</f>
        <v/>
      </c>
      <c r="BS632" s="83" t="str">
        <f>+IF([1]リレー種目!$E30="","",[1]リレー種目!B30)</f>
        <v/>
      </c>
      <c r="BT632" t="s">
        <v>119</v>
      </c>
      <c r="BU632" s="83" t="str">
        <f>+IF([1]リレー種目!$E30="","",RIGHT([1]リレー種目!E30,1))</f>
        <v/>
      </c>
      <c r="BV632" t="s">
        <v>119</v>
      </c>
      <c r="BW632" s="83" t="str">
        <f>+IF([1]リレー種目!$E30="","",[1]リレー種目!H30)</f>
        <v/>
      </c>
      <c r="BX632" s="83" t="str">
        <f>+IF([1]リレー種目!$E30="","",[1]リレー種目!K30)</f>
        <v/>
      </c>
      <c r="BY632" s="83" t="str">
        <f>+IF([1]リレー種目!$E30="","",[1]リレー種目!M30)</f>
        <v/>
      </c>
      <c r="BZ632" s="83" t="str">
        <f>+IF([1]リレー種目!$E30="","",[1]リレー種目!F30)</f>
        <v/>
      </c>
    </row>
    <row r="633" spans="69:78" x14ac:dyDescent="0.15">
      <c r="BQ633" s="83" t="str">
        <f>+IF(BS633="","",MAX(BQ$9:BQ632)+1)</f>
        <v/>
      </c>
      <c r="BS633" s="83" t="str">
        <f>+IF([1]リレー種目!$E31="","",[1]リレー種目!B31)</f>
        <v/>
      </c>
      <c r="BT633" t="s">
        <v>119</v>
      </c>
      <c r="BU633" s="83" t="str">
        <f>+IF([1]リレー種目!$E31="","",RIGHT([1]リレー種目!E31,1))</f>
        <v/>
      </c>
      <c r="BV633" t="s">
        <v>119</v>
      </c>
      <c r="BW633" s="83" t="str">
        <f>+IF([1]リレー種目!$E31="","",[1]リレー種目!H31)</f>
        <v/>
      </c>
      <c r="BX633" s="83" t="str">
        <f>+IF([1]リレー種目!$E31="","",[1]リレー種目!K31)</f>
        <v/>
      </c>
      <c r="BY633" s="83" t="str">
        <f>+IF([1]リレー種目!$E31="","",[1]リレー種目!M31)</f>
        <v/>
      </c>
      <c r="BZ633" s="83" t="str">
        <f>+IF([1]リレー種目!$E31="","",[1]リレー種目!F31)</f>
        <v/>
      </c>
    </row>
    <row r="634" spans="69:78" x14ac:dyDescent="0.15">
      <c r="BQ634" s="83" t="str">
        <f>+IF(BS634="","",MAX(BQ$9:BQ633)+1)</f>
        <v/>
      </c>
      <c r="BS634" s="83" t="str">
        <f>+IF([1]リレー種目!$E32="","",[1]リレー種目!B32)</f>
        <v/>
      </c>
      <c r="BT634" t="s">
        <v>119</v>
      </c>
      <c r="BU634" s="83" t="str">
        <f>+IF([1]リレー種目!$E32="","",RIGHT([1]リレー種目!E32,1))</f>
        <v/>
      </c>
      <c r="BV634" t="s">
        <v>119</v>
      </c>
      <c r="BW634" s="83" t="str">
        <f>+IF([1]リレー種目!$E32="","",[1]リレー種目!H32)</f>
        <v/>
      </c>
      <c r="BX634" s="83" t="str">
        <f>+IF([1]リレー種目!$E32="","",[1]リレー種目!K32)</f>
        <v/>
      </c>
      <c r="BY634" s="83" t="str">
        <f>+IF([1]リレー種目!$E32="","",[1]リレー種目!M32)</f>
        <v/>
      </c>
      <c r="BZ634" s="83" t="str">
        <f>+IF([1]リレー種目!$E32="","",[1]リレー種目!F32)</f>
        <v/>
      </c>
    </row>
    <row r="635" spans="69:78" x14ac:dyDescent="0.15">
      <c r="BQ635" s="83" t="str">
        <f>+IF(BS635="","",MAX(BQ$9:BQ634)+1)</f>
        <v/>
      </c>
      <c r="BS635" s="83" t="str">
        <f>+IF([1]リレー種目!$E33="","",[1]リレー種目!B33)</f>
        <v/>
      </c>
      <c r="BT635" t="s">
        <v>119</v>
      </c>
      <c r="BU635" s="83" t="str">
        <f>+IF([1]リレー種目!$E33="","",RIGHT([1]リレー種目!E33,1))</f>
        <v/>
      </c>
      <c r="BV635" t="s">
        <v>119</v>
      </c>
      <c r="BW635" s="83" t="str">
        <f>+IF([1]リレー種目!$E33="","",[1]リレー種目!H33)</f>
        <v/>
      </c>
      <c r="BX635" s="83" t="str">
        <f>+IF([1]リレー種目!$E33="","",[1]リレー種目!K33)</f>
        <v/>
      </c>
      <c r="BY635" s="83" t="str">
        <f>+IF([1]リレー種目!$E33="","",[1]リレー種目!M33)</f>
        <v/>
      </c>
      <c r="BZ635" s="83" t="str">
        <f>+IF([1]リレー種目!$E33="","",[1]リレー種目!F33)</f>
        <v/>
      </c>
    </row>
    <row r="636" spans="69:78" x14ac:dyDescent="0.15">
      <c r="BQ636" s="83" t="str">
        <f>+IF(BS636="","",MAX(BQ$9:BQ635)+1)</f>
        <v/>
      </c>
      <c r="BS636" s="83" t="str">
        <f>+IF([1]リレー種目!$E34="","",[1]リレー種目!B34)</f>
        <v/>
      </c>
      <c r="BT636" t="s">
        <v>119</v>
      </c>
      <c r="BU636" s="83" t="str">
        <f>+IF([1]リレー種目!$E34="","",RIGHT([1]リレー種目!E34,1))</f>
        <v/>
      </c>
      <c r="BV636" t="s">
        <v>119</v>
      </c>
      <c r="BW636" s="83" t="str">
        <f>+IF([1]リレー種目!$E34="","",[1]リレー種目!H34)</f>
        <v/>
      </c>
      <c r="BX636" s="83" t="str">
        <f>+IF([1]リレー種目!$E34="","",[1]リレー種目!K34)</f>
        <v/>
      </c>
      <c r="BY636" s="83" t="str">
        <f>+IF([1]リレー種目!$E34="","",[1]リレー種目!M34)</f>
        <v/>
      </c>
      <c r="BZ636" s="83" t="str">
        <f>+IF([1]リレー種目!$E34="","",[1]リレー種目!F34)</f>
        <v/>
      </c>
    </row>
    <row r="637" spans="69:78" x14ac:dyDescent="0.15">
      <c r="BQ637" s="83" t="str">
        <f>+IF(BS637="","",MAX(BQ$9:BQ636)+1)</f>
        <v/>
      </c>
      <c r="BS637" s="83" t="str">
        <f>+IF([1]リレー種目!$E35="","",[1]リレー種目!B35)</f>
        <v/>
      </c>
      <c r="BT637" t="s">
        <v>119</v>
      </c>
      <c r="BU637" s="83" t="str">
        <f>+IF([1]リレー種目!$E35="","",RIGHT([1]リレー種目!E35,1))</f>
        <v/>
      </c>
      <c r="BV637" t="s">
        <v>119</v>
      </c>
      <c r="BW637" s="83" t="str">
        <f>+IF([1]リレー種目!$E35="","",[1]リレー種目!H35)</f>
        <v/>
      </c>
      <c r="BX637" s="83" t="str">
        <f>+IF([1]リレー種目!$E35="","",[1]リレー種目!K35)</f>
        <v/>
      </c>
      <c r="BY637" s="83" t="str">
        <f>+IF([1]リレー種目!$E35="","",[1]リレー種目!M35)</f>
        <v/>
      </c>
      <c r="BZ637" s="83" t="str">
        <f>+IF([1]リレー種目!$E35="","",[1]リレー種目!F35)</f>
        <v/>
      </c>
    </row>
    <row r="638" spans="69:78" x14ac:dyDescent="0.15">
      <c r="BQ638" s="83" t="str">
        <f>+IF(BS638="","",MAX(BQ$9:BQ637)+1)</f>
        <v/>
      </c>
      <c r="BS638" s="83" t="str">
        <f>+IF([1]リレー種目!$E36="","",[1]リレー種目!B36)</f>
        <v/>
      </c>
      <c r="BT638" t="s">
        <v>119</v>
      </c>
      <c r="BU638" s="83" t="str">
        <f>+IF([1]リレー種目!$E36="","",RIGHT([1]リレー種目!E36,1))</f>
        <v/>
      </c>
      <c r="BV638" t="s">
        <v>119</v>
      </c>
      <c r="BW638" s="83" t="str">
        <f>+IF([1]リレー種目!$E36="","",[1]リレー種目!H36)</f>
        <v/>
      </c>
      <c r="BX638" s="83" t="str">
        <f>+IF([1]リレー種目!$E36="","",[1]リレー種目!K36)</f>
        <v/>
      </c>
      <c r="BY638" s="83" t="str">
        <f>+IF([1]リレー種目!$E36="","",[1]リレー種目!M36)</f>
        <v/>
      </c>
      <c r="BZ638" s="83" t="str">
        <f>+IF([1]リレー種目!$E36="","",[1]リレー種目!F36)</f>
        <v/>
      </c>
    </row>
    <row r="639" spans="69:78" x14ac:dyDescent="0.15">
      <c r="BS639" s="83" t="str">
        <f>+IF([1]リレー種目!$E37="","",[1]リレー種目!B37)</f>
        <v/>
      </c>
      <c r="BT639" t="s">
        <v>119</v>
      </c>
      <c r="BU639" s="83" t="str">
        <f>+IF([1]リレー種目!$E37="","",RIGHT([1]リレー種目!E37,1))</f>
        <v/>
      </c>
      <c r="BW639" s="83" t="str">
        <f>+IF([1]リレー種目!$E37="","",[1]リレー種目!D37)</f>
        <v/>
      </c>
      <c r="BX639" s="83" t="str">
        <f>+IF([1]リレー種目!$E37="","",[1]リレー種目!E37)</f>
        <v/>
      </c>
      <c r="BY639" s="83" t="str">
        <f>+IF([1]リレー種目!$E37="","",[1]リレー種目!F37)</f>
        <v/>
      </c>
      <c r="BZ639" s="83" t="str">
        <f>+IF([1]リレー種目!$E37="","",[1]リレー種目!F37)</f>
        <v/>
      </c>
    </row>
  </sheetData>
  <mergeCells count="54">
    <mergeCell ref="O2:Q2"/>
    <mergeCell ref="A6:B6"/>
    <mergeCell ref="V2:W2"/>
    <mergeCell ref="X2:AF6"/>
    <mergeCell ref="A3:B3"/>
    <mergeCell ref="C3:D3"/>
    <mergeCell ref="E3:F3"/>
    <mergeCell ref="G3:L3"/>
    <mergeCell ref="M3:N3"/>
    <mergeCell ref="O3:Q3"/>
    <mergeCell ref="V3:W3"/>
    <mergeCell ref="A4:B4"/>
    <mergeCell ref="A2:B2"/>
    <mergeCell ref="C2:D2"/>
    <mergeCell ref="E2:F2"/>
    <mergeCell ref="G2:L2"/>
    <mergeCell ref="M2:N2"/>
    <mergeCell ref="C4:D4"/>
    <mergeCell ref="E4:F4"/>
    <mergeCell ref="G4:L4"/>
    <mergeCell ref="M4:N4"/>
    <mergeCell ref="A5:B5"/>
    <mergeCell ref="C5:D5"/>
    <mergeCell ref="E5:F5"/>
    <mergeCell ref="G5:L5"/>
    <mergeCell ref="A7:A8"/>
    <mergeCell ref="B7:C8"/>
    <mergeCell ref="D7:E8"/>
    <mergeCell ref="F7:F8"/>
    <mergeCell ref="G7:I7"/>
    <mergeCell ref="C6:D6"/>
    <mergeCell ref="E6:F6"/>
    <mergeCell ref="G6:L6"/>
    <mergeCell ref="J7:J8"/>
    <mergeCell ref="K7:L7"/>
    <mergeCell ref="BJ10:BJ11"/>
    <mergeCell ref="BK10:BK11"/>
    <mergeCell ref="AA7:AC7"/>
    <mergeCell ref="AD7:AF7"/>
    <mergeCell ref="BN8:BN9"/>
    <mergeCell ref="BL10:BL11"/>
    <mergeCell ref="BM10:BM11"/>
    <mergeCell ref="BF10:BF11"/>
    <mergeCell ref="BG10:BG11"/>
    <mergeCell ref="BH10:BH11"/>
    <mergeCell ref="R7:T7"/>
    <mergeCell ref="N7:N8"/>
    <mergeCell ref="O4:O5"/>
    <mergeCell ref="BO8:BO9"/>
    <mergeCell ref="BP8:BP9"/>
    <mergeCell ref="X7:Z7"/>
    <mergeCell ref="O7:Q7"/>
    <mergeCell ref="U7:W7"/>
    <mergeCell ref="M6:N6"/>
  </mergeCells>
  <phoneticPr fontId="5"/>
  <dataValidations count="19">
    <dataValidation type="list" allowBlank="1" showInputMessage="1" showErrorMessage="1" sqref="P10:P109 S10:S109" xr:uid="{0851161E-4EAD-4B7D-AE53-192350ECDEF9}">
      <formula1>$BL$12:$BL$14</formula1>
    </dataValidation>
    <dataValidation type="list" allowBlank="1" showInputMessage="1" showErrorMessage="1" sqref="U10:U109" xr:uid="{63C985BA-273C-4A12-AC5B-605744301357}">
      <formula1>$BJ$21:$BJ$23</formula1>
    </dataValidation>
    <dataValidation type="list" allowBlank="1" showInputMessage="1" showErrorMessage="1" sqref="O10:O109 R10:R109" xr:uid="{C380FF5A-5C3E-4E12-8B9C-E6098BDDD59B}">
      <formula1>$BJ$12:$BJ$17</formula1>
    </dataValidation>
    <dataValidation type="list" allowBlank="1" showInputMessage="1" showErrorMessage="1" sqref="AE9:AE109 S9 P9 V9:V109 AB9:AB109 Y9:Y109" xr:uid="{30A42315-8DDE-4B9C-835B-882A438B2F29}">
      <formula1>$BL$12:$BL$18</formula1>
    </dataValidation>
    <dataValidation type="list" allowBlank="1" showInputMessage="1" showErrorMessage="1" sqref="X9:X109 U9 R9 AA9:AA109 AD9:AD109 O9" xr:uid="{3A0FF8B3-2E51-429A-BC63-48AC07A5B39E}">
      <formula1>$BJ$12:$BJ$16</formula1>
    </dataValidation>
    <dataValidation type="list" allowBlank="1" showInputMessage="1" showErrorMessage="1" sqref="M10:M109" xr:uid="{A0153F3A-9BDD-42AA-87DC-FDCEAB057AFE}">
      <formula1>$BH$12:$BH$14</formula1>
    </dataValidation>
    <dataValidation type="list" allowBlank="1" showInputMessage="1" showErrorMessage="1" sqref="R2:R3" xr:uid="{564CE2BA-DB44-48BE-BA0E-8A35ED7B8A40}">
      <formula1>$BF$5:$BF$7</formula1>
    </dataValidation>
    <dataValidation allowBlank="1" showInputMessage="1" showErrorMessage="1" promptTitle="緊急連絡先" prompt="携帯番号" sqref="O3:Q3" xr:uid="{C7AD74C4-8885-4589-8532-7055A86A10C2}"/>
    <dataValidation type="textLength" imeMode="halfKatakana" operator="lessThan" showInputMessage="1" showErrorMessage="1" promptTitle="電光用略称" prompt="半角8文字以内" sqref="C4:D4" xr:uid="{960AA489-9383-4F6A-8A8C-1929CF50BD94}">
      <formula1>9</formula1>
    </dataValidation>
    <dataValidation type="whole" allowBlank="1" showInputMessage="1" showErrorMessage="1" promptTitle="学年" prompt="基準日の学年を入力。幼児と一般は空欄。_x000a_年度をまたがる申し込みの場合は注意。" sqref="L10:L109" xr:uid="{8DFAFB3A-C72E-4522-93F0-36FE59273B31}">
      <formula1>1</formula1>
      <formula2>6</formula2>
    </dataValidation>
    <dataValidation imeMode="halfKatakana" allowBlank="1" showInputMessage="1" showErrorMessage="1" errorTitle="ﾌﾘｶﾞﾅ" error="半角ｶﾅで入力して下さい" promptTitle="ﾌﾘｶﾞﾅ" prompt="半角ｶﾅで入力してください" sqref="D9:E109" xr:uid="{D293A6CA-33C5-43AC-8FF5-46ED96CEFBBA}"/>
    <dataValidation imeMode="halfAlpha" allowBlank="1" showInputMessage="1" showErrorMessage="1" promptTitle="〒番号" prompt="3桁ー4桁で記入" sqref="G3:L3" xr:uid="{BB66D2D5-AD0A-4E9A-9182-980D6E444896}"/>
    <dataValidation type="textLength" allowBlank="1" showInputMessage="1" showErrorMessage="1" errorTitle="入力の桁が違います。" error="２桁で入力してください。_x000a_例）　8月→08   2日→02  25日→25" promptTitle="生年月日" prompt="2桁の入力でお願いします。_x000a_8月→08　25日→25" sqref="H10:I109" xr:uid="{41634569-23A3-4733-BE90-CAD95DFB667C}">
      <formula1>2</formula1>
      <formula2>2</formula2>
    </dataValidation>
    <dataValidation allowBlank="1" showInputMessage="1" showErrorMessage="1" promptTitle="クラブ略称名" prompt="クラブ名のみ入力_x000a_○湘南台_x000a_×セ湘南台_x000a_×ｾﾝﾄﾗﾙ湘南台" sqref="C3:D3" xr:uid="{2F5015B2-9DD2-4121-8227-599571D09272}"/>
    <dataValidation allowBlank="1" showInputMessage="1" showErrorMessage="1" prompt="不必要な方を削除" sqref="E5:F6" xr:uid="{66C1C2B2-37A5-402C-B5FF-F8051E429C6A}"/>
    <dataValidation allowBlank="1" showInputMessage="1" showErrorMessage="1" prompt="競技役員名の入力" sqref="C5:D6" xr:uid="{10EF6141-2558-454B-9D9A-F4F0A82ACE90}"/>
    <dataValidation allowBlank="1" showInputMessage="1" showErrorMessage="1" promptTitle="エントリー（記録）" prompt="入力方法_x000a_①25秒5→25.5_x000a_②2分00秒5→200.5_x000a_　　×2：00.5" sqref="AF10:AF109 T10:T109 Q10:Q109" xr:uid="{A1CA202A-6455-4ECE-9739-E6DF59047D6D}"/>
    <dataValidation type="list" allowBlank="1" showInputMessage="1" showErrorMessage="1" sqref="K9:K109" xr:uid="{E83F6101-F1EA-4112-B268-BC48DD63AD56}">
      <formula1>$BG$12:$BG$14</formula1>
    </dataValidation>
    <dataValidation type="list" allowBlank="1" showInputMessage="1" showErrorMessage="1" sqref="F9:F109" xr:uid="{94042C45-596E-44F7-B9AA-A702F3561A08}">
      <formula1>$BF$12:$BF$13</formula1>
    </dataValidation>
  </dataValidations>
  <pageMargins left="0.23622047244094491" right="0.23622047244094491" top="0.35433070866141736" bottom="0.35433070866141736" header="0.31496062992125984" footer="0.31496062992125984"/>
  <pageSetup paperSize="9" scale="86" fitToHeight="0" orientation="landscape" horizontalDpi="300" verticalDpi="300" r:id="rId1"/>
  <rowBreaks count="1" manualBreakCount="1">
    <brk id="27"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41"/>
  <sheetViews>
    <sheetView zoomScale="75" zoomScaleNormal="75" workbookViewId="0">
      <selection activeCell="F8" sqref="F8:G8"/>
    </sheetView>
  </sheetViews>
  <sheetFormatPr defaultRowHeight="13.5" x14ac:dyDescent="0.15"/>
  <cols>
    <col min="1" max="1" width="12.625" bestFit="1" customWidth="1"/>
    <col min="2" max="2" width="18.125" bestFit="1" customWidth="1"/>
    <col min="3" max="3" width="8.5" bestFit="1" customWidth="1"/>
    <col min="4" max="4" width="14.625" bestFit="1" customWidth="1"/>
    <col min="5" max="5" width="12" bestFit="1" customWidth="1"/>
    <col min="6" max="6" width="12.625" bestFit="1" customWidth="1"/>
    <col min="7" max="8" width="8.375" bestFit="1" customWidth="1"/>
    <col min="9" max="9" width="8" bestFit="1" customWidth="1"/>
    <col min="10" max="10" width="16.875" bestFit="1" customWidth="1"/>
    <col min="11" max="11" width="12.875" bestFit="1" customWidth="1"/>
    <col min="12" max="12" width="15.5" bestFit="1" customWidth="1"/>
    <col min="13" max="13" width="12.875" bestFit="1" customWidth="1"/>
    <col min="14" max="14" width="15.5" bestFit="1" customWidth="1"/>
    <col min="15" max="15" width="12.875" bestFit="1" customWidth="1"/>
    <col min="16" max="16" width="15.5" bestFit="1" customWidth="1"/>
    <col min="17" max="17" width="12.625" bestFit="1" customWidth="1"/>
    <col min="18" max="18" width="11.125" bestFit="1" customWidth="1"/>
    <col min="19" max="19" width="15" bestFit="1" customWidth="1"/>
    <col min="20" max="20" width="11.125" bestFit="1" customWidth="1"/>
    <col min="21" max="21" width="15" bestFit="1" customWidth="1"/>
    <col min="22" max="22" width="11.125" bestFit="1" customWidth="1"/>
    <col min="23" max="23" width="15" bestFit="1" customWidth="1"/>
    <col min="24" max="24" width="11.125" bestFit="1" customWidth="1"/>
    <col min="25" max="25" width="15" bestFit="1" customWidth="1"/>
    <col min="26" max="26" width="11.125" bestFit="1" customWidth="1"/>
    <col min="27" max="27" width="15" bestFit="1" customWidth="1"/>
    <col min="28" max="28" width="11.125" bestFit="1" customWidth="1"/>
    <col min="29" max="29" width="15" bestFit="1" customWidth="1"/>
    <col min="30" max="30" width="11.125" bestFit="1" customWidth="1"/>
    <col min="31" max="31" width="15" bestFit="1" customWidth="1"/>
    <col min="32" max="32" width="11.125" bestFit="1" customWidth="1"/>
    <col min="33" max="33" width="15" bestFit="1" customWidth="1"/>
    <col min="34" max="34" width="11.125" bestFit="1" customWidth="1"/>
    <col min="35" max="35" width="15" bestFit="1" customWidth="1"/>
    <col min="36" max="36" width="12.375" bestFit="1" customWidth="1"/>
    <col min="37" max="37" width="16.25" bestFit="1" customWidth="1"/>
  </cols>
  <sheetData>
    <row r="1" spans="1:37" x14ac:dyDescent="0.15">
      <c r="A1" s="1" t="s">
        <v>25</v>
      </c>
      <c r="B1" s="2" t="s">
        <v>26</v>
      </c>
      <c r="C1" s="2" t="s">
        <v>27</v>
      </c>
      <c r="D1" s="2" t="s">
        <v>28</v>
      </c>
      <c r="E1" s="2" t="s">
        <v>29</v>
      </c>
      <c r="F1" s="2" t="s">
        <v>30</v>
      </c>
      <c r="G1" s="2" t="s">
        <v>31</v>
      </c>
      <c r="H1" s="2" t="s">
        <v>32</v>
      </c>
      <c r="I1" s="2" t="s">
        <v>33</v>
      </c>
      <c r="J1" s="2" t="s">
        <v>34</v>
      </c>
      <c r="K1" s="2" t="s">
        <v>35</v>
      </c>
      <c r="L1" s="2" t="s">
        <v>36</v>
      </c>
      <c r="M1" s="2" t="s">
        <v>37</v>
      </c>
      <c r="N1" s="2" t="s">
        <v>38</v>
      </c>
      <c r="O1" s="2" t="s">
        <v>39</v>
      </c>
      <c r="P1" s="2" t="s">
        <v>40</v>
      </c>
      <c r="Q1" s="2" t="s">
        <v>41</v>
      </c>
      <c r="R1" s="2" t="s">
        <v>42</v>
      </c>
      <c r="S1" s="2" t="s">
        <v>43</v>
      </c>
      <c r="T1" s="2" t="s">
        <v>44</v>
      </c>
      <c r="U1" s="2" t="s">
        <v>45</v>
      </c>
      <c r="V1" s="2" t="s">
        <v>46</v>
      </c>
      <c r="W1" s="2" t="s">
        <v>47</v>
      </c>
      <c r="X1" s="2" t="s">
        <v>48</v>
      </c>
      <c r="Y1" s="2" t="s">
        <v>49</v>
      </c>
      <c r="Z1" s="2" t="s">
        <v>50</v>
      </c>
      <c r="AA1" s="2" t="s">
        <v>51</v>
      </c>
      <c r="AB1" s="2" t="s">
        <v>52</v>
      </c>
      <c r="AC1" s="2" t="s">
        <v>53</v>
      </c>
      <c r="AD1" s="2" t="s">
        <v>54</v>
      </c>
      <c r="AE1" s="2" t="s">
        <v>55</v>
      </c>
      <c r="AF1" s="2" t="s">
        <v>56</v>
      </c>
      <c r="AG1" s="2" t="s">
        <v>57</v>
      </c>
      <c r="AH1" s="2" t="s">
        <v>58</v>
      </c>
      <c r="AI1" s="2" t="s">
        <v>59</v>
      </c>
      <c r="AJ1" s="2" t="s">
        <v>60</v>
      </c>
      <c r="AK1" s="2" t="s">
        <v>61</v>
      </c>
    </row>
    <row r="2" spans="1:37" x14ac:dyDescent="0.15">
      <c r="C2" t="e">
        <f>IF(#REF!="男",1,2)</f>
        <v>#REF!</v>
      </c>
      <c r="D2" t="e">
        <f>#REF!</f>
        <v>#REF!</v>
      </c>
      <c r="E2" t="e">
        <f>#REF!</f>
        <v>#REF!</v>
      </c>
      <c r="F2" t="e">
        <f>CONCATENATE(#REF!,#REF!,#REF!)</f>
        <v>#REF!</v>
      </c>
      <c r="G2" t="e">
        <f>#REF!</f>
        <v>#REF!</v>
      </c>
      <c r="H2" t="e">
        <f>#REF!</f>
        <v>#REF!</v>
      </c>
      <c r="I2" t="e">
        <f>#REF!</f>
        <v>#REF!</v>
      </c>
      <c r="K2" t="e">
        <f>#REF!</f>
        <v>#REF!</v>
      </c>
      <c r="R2" t="e">
        <f>#REF!</f>
        <v>#REF!</v>
      </c>
      <c r="S2" t="e">
        <f>#REF!</f>
        <v>#REF!</v>
      </c>
      <c r="T2" t="e">
        <f>#REF!</f>
        <v>#REF!</v>
      </c>
      <c r="U2" t="e">
        <f>#REF!</f>
        <v>#REF!</v>
      </c>
      <c r="V2" t="e">
        <f>#REF!</f>
        <v>#REF!</v>
      </c>
      <c r="W2" t="e">
        <f>#REF!</f>
        <v>#REF!</v>
      </c>
    </row>
    <row r="3" spans="1:37" x14ac:dyDescent="0.15">
      <c r="C3" t="e">
        <f>IF(#REF!="男",1,2)</f>
        <v>#REF!</v>
      </c>
      <c r="D3" t="e">
        <f>#REF!</f>
        <v>#REF!</v>
      </c>
      <c r="E3" t="e">
        <f>#REF!</f>
        <v>#REF!</v>
      </c>
      <c r="F3" t="e">
        <f>CONCATENATE(#REF!,#REF!,#REF!)</f>
        <v>#REF!</v>
      </c>
      <c r="G3" t="e">
        <f>#REF!</f>
        <v>#REF!</v>
      </c>
      <c r="H3" t="e">
        <f>#REF!</f>
        <v>#REF!</v>
      </c>
      <c r="I3" t="e">
        <f>#REF!</f>
        <v>#REF!</v>
      </c>
      <c r="K3" t="e">
        <f>#REF!</f>
        <v>#REF!</v>
      </c>
      <c r="R3" t="e">
        <f>#REF!</f>
        <v>#REF!</v>
      </c>
      <c r="S3" t="e">
        <f>#REF!</f>
        <v>#REF!</v>
      </c>
      <c r="T3" t="e">
        <f>#REF!</f>
        <v>#REF!</v>
      </c>
      <c r="U3" t="e">
        <f>#REF!</f>
        <v>#REF!</v>
      </c>
      <c r="V3" t="e">
        <f>#REF!</f>
        <v>#REF!</v>
      </c>
      <c r="W3" t="e">
        <f>#REF!</f>
        <v>#REF!</v>
      </c>
    </row>
    <row r="4" spans="1:37" x14ac:dyDescent="0.15">
      <c r="C4" t="e">
        <f>IF(#REF!="男",1,2)</f>
        <v>#REF!</v>
      </c>
      <c r="D4" t="e">
        <f>#REF!</f>
        <v>#REF!</v>
      </c>
      <c r="E4" t="e">
        <f>#REF!</f>
        <v>#REF!</v>
      </c>
      <c r="F4" t="e">
        <f>CONCATENATE(#REF!,#REF!,#REF!)</f>
        <v>#REF!</v>
      </c>
      <c r="G4" t="e">
        <f>#REF!</f>
        <v>#REF!</v>
      </c>
      <c r="H4" t="e">
        <f>#REF!</f>
        <v>#REF!</v>
      </c>
      <c r="I4" t="e">
        <f>#REF!</f>
        <v>#REF!</v>
      </c>
      <c r="K4" t="e">
        <f>#REF!</f>
        <v>#REF!</v>
      </c>
      <c r="R4" t="e">
        <f>#REF!</f>
        <v>#REF!</v>
      </c>
      <c r="S4" t="e">
        <f>#REF!</f>
        <v>#REF!</v>
      </c>
      <c r="T4" t="e">
        <f>#REF!</f>
        <v>#REF!</v>
      </c>
      <c r="U4" t="e">
        <f>#REF!</f>
        <v>#REF!</v>
      </c>
      <c r="V4" t="e">
        <f>#REF!</f>
        <v>#REF!</v>
      </c>
      <c r="W4" t="e">
        <f>#REF!</f>
        <v>#REF!</v>
      </c>
    </row>
    <row r="5" spans="1:37" x14ac:dyDescent="0.15">
      <c r="C5" t="e">
        <f>IF(#REF!="男",1,2)</f>
        <v>#REF!</v>
      </c>
      <c r="D5" t="e">
        <f>#REF!</f>
        <v>#REF!</v>
      </c>
      <c r="E5" t="e">
        <f>#REF!</f>
        <v>#REF!</v>
      </c>
      <c r="F5" t="e">
        <f>CONCATENATE(#REF!,#REF!,#REF!)</f>
        <v>#REF!</v>
      </c>
      <c r="G5" t="e">
        <f>#REF!</f>
        <v>#REF!</v>
      </c>
      <c r="H5" t="e">
        <f>#REF!</f>
        <v>#REF!</v>
      </c>
      <c r="I5" t="e">
        <f>#REF!</f>
        <v>#REF!</v>
      </c>
      <c r="K5" t="e">
        <f>#REF!</f>
        <v>#REF!</v>
      </c>
      <c r="R5" t="e">
        <f>#REF!</f>
        <v>#REF!</v>
      </c>
      <c r="S5" t="e">
        <f>#REF!</f>
        <v>#REF!</v>
      </c>
      <c r="T5" t="e">
        <f>#REF!</f>
        <v>#REF!</v>
      </c>
      <c r="U5" t="e">
        <f>#REF!</f>
        <v>#REF!</v>
      </c>
      <c r="V5" t="e">
        <f>#REF!</f>
        <v>#REF!</v>
      </c>
      <c r="W5" t="e">
        <f>#REF!</f>
        <v>#REF!</v>
      </c>
    </row>
    <row r="6" spans="1:37" x14ac:dyDescent="0.15">
      <c r="C6" t="e">
        <f>IF(#REF!="男",1,2)</f>
        <v>#REF!</v>
      </c>
      <c r="D6" t="e">
        <f>#REF!</f>
        <v>#REF!</v>
      </c>
      <c r="E6" t="e">
        <f>#REF!</f>
        <v>#REF!</v>
      </c>
      <c r="F6" t="e">
        <f>CONCATENATE(#REF!,#REF!,#REF!)</f>
        <v>#REF!</v>
      </c>
      <c r="G6" t="e">
        <f>#REF!</f>
        <v>#REF!</v>
      </c>
      <c r="H6" t="e">
        <f>#REF!</f>
        <v>#REF!</v>
      </c>
      <c r="I6" t="e">
        <f>#REF!</f>
        <v>#REF!</v>
      </c>
      <c r="K6" t="e">
        <f>#REF!</f>
        <v>#REF!</v>
      </c>
      <c r="R6" t="e">
        <f>#REF!</f>
        <v>#REF!</v>
      </c>
      <c r="S6" t="e">
        <f>#REF!</f>
        <v>#REF!</v>
      </c>
      <c r="T6" t="e">
        <f>#REF!</f>
        <v>#REF!</v>
      </c>
      <c r="U6" t="e">
        <f>#REF!</f>
        <v>#REF!</v>
      </c>
      <c r="V6" t="e">
        <f>#REF!</f>
        <v>#REF!</v>
      </c>
      <c r="W6" t="e">
        <f>#REF!</f>
        <v>#REF!</v>
      </c>
    </row>
    <row r="7" spans="1:37" x14ac:dyDescent="0.15">
      <c r="C7" t="e">
        <f>IF(#REF!="男",1,2)</f>
        <v>#REF!</v>
      </c>
      <c r="D7" t="e">
        <f>#REF!</f>
        <v>#REF!</v>
      </c>
      <c r="E7" t="e">
        <f>#REF!</f>
        <v>#REF!</v>
      </c>
      <c r="F7" t="e">
        <f>CONCATENATE(#REF!,#REF!,#REF!)</f>
        <v>#REF!</v>
      </c>
      <c r="G7" t="e">
        <f>#REF!</f>
        <v>#REF!</v>
      </c>
      <c r="H7" t="e">
        <f>#REF!</f>
        <v>#REF!</v>
      </c>
      <c r="I7" t="e">
        <f>#REF!</f>
        <v>#REF!</v>
      </c>
      <c r="K7" t="e">
        <f>#REF!</f>
        <v>#REF!</v>
      </c>
      <c r="R7" t="e">
        <f>#REF!</f>
        <v>#REF!</v>
      </c>
      <c r="S7" t="e">
        <f>#REF!</f>
        <v>#REF!</v>
      </c>
      <c r="T7" t="e">
        <f>#REF!</f>
        <v>#REF!</v>
      </c>
      <c r="U7" t="e">
        <f>#REF!</f>
        <v>#REF!</v>
      </c>
      <c r="V7" t="e">
        <f>#REF!</f>
        <v>#REF!</v>
      </c>
      <c r="W7" t="e">
        <f>#REF!</f>
        <v>#REF!</v>
      </c>
    </row>
    <row r="8" spans="1:37" x14ac:dyDescent="0.15">
      <c r="C8" t="e">
        <f>IF(#REF!="男",1,2)</f>
        <v>#REF!</v>
      </c>
      <c r="D8" t="e">
        <f>#REF!</f>
        <v>#REF!</v>
      </c>
      <c r="E8" t="e">
        <f>#REF!</f>
        <v>#REF!</v>
      </c>
      <c r="F8" t="e">
        <f>CONCATENATE(#REF!,#REF!,#REF!)</f>
        <v>#REF!</v>
      </c>
      <c r="G8" t="e">
        <f>#REF!</f>
        <v>#REF!</v>
      </c>
      <c r="H8" t="e">
        <f>#REF!</f>
        <v>#REF!</v>
      </c>
      <c r="I8" t="e">
        <f>#REF!</f>
        <v>#REF!</v>
      </c>
      <c r="K8" t="e">
        <f>#REF!</f>
        <v>#REF!</v>
      </c>
      <c r="R8" t="e">
        <f>#REF!</f>
        <v>#REF!</v>
      </c>
      <c r="S8" t="e">
        <f>#REF!</f>
        <v>#REF!</v>
      </c>
      <c r="T8" t="e">
        <f>#REF!</f>
        <v>#REF!</v>
      </c>
      <c r="U8" t="e">
        <f>#REF!</f>
        <v>#REF!</v>
      </c>
      <c r="V8" t="e">
        <f>#REF!</f>
        <v>#REF!</v>
      </c>
      <c r="W8" t="e">
        <f>#REF!</f>
        <v>#REF!</v>
      </c>
    </row>
    <row r="9" spans="1:37" x14ac:dyDescent="0.15">
      <c r="C9" t="e">
        <f>IF(#REF!="男",1,2)</f>
        <v>#REF!</v>
      </c>
      <c r="D9" t="e">
        <f>#REF!</f>
        <v>#REF!</v>
      </c>
      <c r="E9" t="e">
        <f>#REF!</f>
        <v>#REF!</v>
      </c>
      <c r="F9" t="e">
        <f>CONCATENATE(#REF!,#REF!,#REF!)</f>
        <v>#REF!</v>
      </c>
      <c r="G9" t="e">
        <f>#REF!</f>
        <v>#REF!</v>
      </c>
      <c r="H9" t="e">
        <f>#REF!</f>
        <v>#REF!</v>
      </c>
      <c r="I9" t="e">
        <f>#REF!</f>
        <v>#REF!</v>
      </c>
      <c r="K9" t="e">
        <f>#REF!</f>
        <v>#REF!</v>
      </c>
      <c r="R9" t="e">
        <f>#REF!</f>
        <v>#REF!</v>
      </c>
      <c r="S9" t="e">
        <f>#REF!</f>
        <v>#REF!</v>
      </c>
      <c r="T9" t="e">
        <f>#REF!</f>
        <v>#REF!</v>
      </c>
      <c r="U9" t="e">
        <f>#REF!</f>
        <v>#REF!</v>
      </c>
      <c r="V9" t="e">
        <f>#REF!</f>
        <v>#REF!</v>
      </c>
      <c r="W9" t="e">
        <f>#REF!</f>
        <v>#REF!</v>
      </c>
    </row>
    <row r="10" spans="1:37" x14ac:dyDescent="0.15">
      <c r="C10" t="e">
        <f>IF(#REF!="男",1,2)</f>
        <v>#REF!</v>
      </c>
      <c r="D10" t="e">
        <f>#REF!</f>
        <v>#REF!</v>
      </c>
      <c r="E10" t="e">
        <f>#REF!</f>
        <v>#REF!</v>
      </c>
      <c r="F10" t="e">
        <f>CONCATENATE(#REF!,#REF!,#REF!)</f>
        <v>#REF!</v>
      </c>
      <c r="G10" t="e">
        <f>#REF!</f>
        <v>#REF!</v>
      </c>
      <c r="H10" t="e">
        <f>#REF!</f>
        <v>#REF!</v>
      </c>
      <c r="I10" t="e">
        <f>#REF!</f>
        <v>#REF!</v>
      </c>
      <c r="K10" t="e">
        <f>#REF!</f>
        <v>#REF!</v>
      </c>
      <c r="R10" t="e">
        <f>#REF!</f>
        <v>#REF!</v>
      </c>
      <c r="S10" t="e">
        <f>#REF!</f>
        <v>#REF!</v>
      </c>
      <c r="T10" t="e">
        <f>#REF!</f>
        <v>#REF!</v>
      </c>
      <c r="U10" t="e">
        <f>#REF!</f>
        <v>#REF!</v>
      </c>
      <c r="V10" t="e">
        <f>#REF!</f>
        <v>#REF!</v>
      </c>
      <c r="W10" t="e">
        <f>#REF!</f>
        <v>#REF!</v>
      </c>
    </row>
    <row r="11" spans="1:37" x14ac:dyDescent="0.15">
      <c r="C11" t="e">
        <f>IF(#REF!="男",1,2)</f>
        <v>#REF!</v>
      </c>
      <c r="D11" t="e">
        <f>#REF!</f>
        <v>#REF!</v>
      </c>
      <c r="E11" t="e">
        <f>#REF!</f>
        <v>#REF!</v>
      </c>
      <c r="F11" t="e">
        <f>CONCATENATE(#REF!,#REF!,#REF!)</f>
        <v>#REF!</v>
      </c>
      <c r="G11" t="e">
        <f>#REF!</f>
        <v>#REF!</v>
      </c>
      <c r="H11" t="e">
        <f>#REF!</f>
        <v>#REF!</v>
      </c>
      <c r="I11" t="e">
        <f>#REF!</f>
        <v>#REF!</v>
      </c>
      <c r="K11" t="e">
        <f>#REF!</f>
        <v>#REF!</v>
      </c>
      <c r="R11" t="e">
        <f>#REF!</f>
        <v>#REF!</v>
      </c>
      <c r="S11" t="e">
        <f>#REF!</f>
        <v>#REF!</v>
      </c>
      <c r="T11" t="e">
        <f>#REF!</f>
        <v>#REF!</v>
      </c>
      <c r="U11" t="e">
        <f>#REF!</f>
        <v>#REF!</v>
      </c>
      <c r="V11" t="e">
        <f>#REF!</f>
        <v>#REF!</v>
      </c>
      <c r="W11" t="e">
        <f>#REF!</f>
        <v>#REF!</v>
      </c>
    </row>
    <row r="12" spans="1:37" x14ac:dyDescent="0.15">
      <c r="C12" t="e">
        <f>IF(#REF!="男",1,2)</f>
        <v>#REF!</v>
      </c>
      <c r="D12" t="e">
        <f>#REF!</f>
        <v>#REF!</v>
      </c>
      <c r="E12" t="e">
        <f>#REF!</f>
        <v>#REF!</v>
      </c>
      <c r="F12" t="e">
        <f>CONCATENATE(#REF!,#REF!,#REF!)</f>
        <v>#REF!</v>
      </c>
      <c r="G12" t="e">
        <f>#REF!</f>
        <v>#REF!</v>
      </c>
      <c r="H12" t="e">
        <f>#REF!</f>
        <v>#REF!</v>
      </c>
      <c r="I12" t="e">
        <f>#REF!</f>
        <v>#REF!</v>
      </c>
      <c r="K12" t="e">
        <f>#REF!</f>
        <v>#REF!</v>
      </c>
      <c r="R12" t="e">
        <f>#REF!</f>
        <v>#REF!</v>
      </c>
      <c r="S12" t="e">
        <f>#REF!</f>
        <v>#REF!</v>
      </c>
      <c r="T12" t="e">
        <f>#REF!</f>
        <v>#REF!</v>
      </c>
      <c r="U12" t="e">
        <f>#REF!</f>
        <v>#REF!</v>
      </c>
      <c r="V12" t="e">
        <f>#REF!</f>
        <v>#REF!</v>
      </c>
      <c r="W12" t="e">
        <f>#REF!</f>
        <v>#REF!</v>
      </c>
    </row>
    <row r="13" spans="1:37" x14ac:dyDescent="0.15">
      <c r="C13" t="e">
        <f>IF(#REF!="男",1,2)</f>
        <v>#REF!</v>
      </c>
      <c r="D13" t="e">
        <f>#REF!</f>
        <v>#REF!</v>
      </c>
      <c r="E13" t="e">
        <f>#REF!</f>
        <v>#REF!</v>
      </c>
      <c r="F13" t="e">
        <f>CONCATENATE(#REF!,#REF!,#REF!)</f>
        <v>#REF!</v>
      </c>
      <c r="G13" t="e">
        <f>#REF!</f>
        <v>#REF!</v>
      </c>
      <c r="H13" t="e">
        <f>#REF!</f>
        <v>#REF!</v>
      </c>
      <c r="I13" t="e">
        <f>#REF!</f>
        <v>#REF!</v>
      </c>
      <c r="K13" t="e">
        <f>#REF!</f>
        <v>#REF!</v>
      </c>
      <c r="R13" t="e">
        <f>#REF!</f>
        <v>#REF!</v>
      </c>
      <c r="S13" t="e">
        <f>#REF!</f>
        <v>#REF!</v>
      </c>
      <c r="T13" t="e">
        <f>#REF!</f>
        <v>#REF!</v>
      </c>
      <c r="U13" t="e">
        <f>#REF!</f>
        <v>#REF!</v>
      </c>
      <c r="V13" t="e">
        <f>#REF!</f>
        <v>#REF!</v>
      </c>
      <c r="W13" t="e">
        <f>#REF!</f>
        <v>#REF!</v>
      </c>
    </row>
    <row r="14" spans="1:37" x14ac:dyDescent="0.15">
      <c r="C14" t="e">
        <f>IF(#REF!="男",1,2)</f>
        <v>#REF!</v>
      </c>
      <c r="D14" t="e">
        <f>#REF!</f>
        <v>#REF!</v>
      </c>
      <c r="E14" t="e">
        <f>#REF!</f>
        <v>#REF!</v>
      </c>
      <c r="F14" t="e">
        <f>CONCATENATE(#REF!,#REF!,#REF!)</f>
        <v>#REF!</v>
      </c>
      <c r="G14" t="e">
        <f>#REF!</f>
        <v>#REF!</v>
      </c>
      <c r="H14" t="e">
        <f>#REF!</f>
        <v>#REF!</v>
      </c>
      <c r="I14" t="e">
        <f>#REF!</f>
        <v>#REF!</v>
      </c>
      <c r="K14" t="e">
        <f>#REF!</f>
        <v>#REF!</v>
      </c>
      <c r="R14" t="e">
        <f>#REF!</f>
        <v>#REF!</v>
      </c>
      <c r="S14" t="e">
        <f>#REF!</f>
        <v>#REF!</v>
      </c>
      <c r="T14" t="e">
        <f>#REF!</f>
        <v>#REF!</v>
      </c>
      <c r="U14" t="e">
        <f>#REF!</f>
        <v>#REF!</v>
      </c>
      <c r="V14" t="e">
        <f>#REF!</f>
        <v>#REF!</v>
      </c>
      <c r="W14" t="e">
        <f>#REF!</f>
        <v>#REF!</v>
      </c>
    </row>
    <row r="15" spans="1:37" x14ac:dyDescent="0.15">
      <c r="C15" t="e">
        <f>IF(#REF!="男",1,2)</f>
        <v>#REF!</v>
      </c>
      <c r="D15" t="e">
        <f>#REF!</f>
        <v>#REF!</v>
      </c>
      <c r="E15" t="e">
        <f>#REF!</f>
        <v>#REF!</v>
      </c>
      <c r="F15" t="e">
        <f>CONCATENATE(#REF!,#REF!,#REF!)</f>
        <v>#REF!</v>
      </c>
      <c r="G15" t="e">
        <f>#REF!</f>
        <v>#REF!</v>
      </c>
      <c r="H15" t="e">
        <f>#REF!</f>
        <v>#REF!</v>
      </c>
      <c r="I15" t="e">
        <f>#REF!</f>
        <v>#REF!</v>
      </c>
      <c r="K15" t="e">
        <f>#REF!</f>
        <v>#REF!</v>
      </c>
      <c r="R15" t="e">
        <f>#REF!</f>
        <v>#REF!</v>
      </c>
      <c r="S15" t="e">
        <f>#REF!</f>
        <v>#REF!</v>
      </c>
      <c r="T15" t="e">
        <f>#REF!</f>
        <v>#REF!</v>
      </c>
      <c r="U15" t="e">
        <f>#REF!</f>
        <v>#REF!</v>
      </c>
      <c r="V15" t="e">
        <f>#REF!</f>
        <v>#REF!</v>
      </c>
      <c r="W15" t="e">
        <f>#REF!</f>
        <v>#REF!</v>
      </c>
    </row>
    <row r="16" spans="1:37" x14ac:dyDescent="0.15">
      <c r="C16" t="e">
        <f>IF(#REF!="男",1,2)</f>
        <v>#REF!</v>
      </c>
      <c r="D16" t="e">
        <f>#REF!</f>
        <v>#REF!</v>
      </c>
      <c r="E16" t="e">
        <f>#REF!</f>
        <v>#REF!</v>
      </c>
      <c r="F16" t="e">
        <f>CONCATENATE(#REF!,#REF!,#REF!)</f>
        <v>#REF!</v>
      </c>
      <c r="G16" t="e">
        <f>#REF!</f>
        <v>#REF!</v>
      </c>
      <c r="H16" t="e">
        <f>#REF!</f>
        <v>#REF!</v>
      </c>
      <c r="I16" t="e">
        <f>#REF!</f>
        <v>#REF!</v>
      </c>
      <c r="K16" t="e">
        <f>#REF!</f>
        <v>#REF!</v>
      </c>
      <c r="R16" t="e">
        <f>#REF!</f>
        <v>#REF!</v>
      </c>
      <c r="S16" t="e">
        <f>#REF!</f>
        <v>#REF!</v>
      </c>
      <c r="T16" t="e">
        <f>#REF!</f>
        <v>#REF!</v>
      </c>
      <c r="U16" t="e">
        <f>#REF!</f>
        <v>#REF!</v>
      </c>
      <c r="V16" t="e">
        <f>#REF!</f>
        <v>#REF!</v>
      </c>
      <c r="W16" t="e">
        <f>#REF!</f>
        <v>#REF!</v>
      </c>
    </row>
    <row r="17" spans="3:23" x14ac:dyDescent="0.15">
      <c r="C17" t="e">
        <f>IF(#REF!="男",1,2)</f>
        <v>#REF!</v>
      </c>
      <c r="D17" t="e">
        <f>#REF!</f>
        <v>#REF!</v>
      </c>
      <c r="E17" t="e">
        <f>#REF!</f>
        <v>#REF!</v>
      </c>
      <c r="F17" t="e">
        <f>CONCATENATE(#REF!,#REF!,#REF!)</f>
        <v>#REF!</v>
      </c>
      <c r="G17" t="e">
        <f>#REF!</f>
        <v>#REF!</v>
      </c>
      <c r="H17" t="e">
        <f>#REF!</f>
        <v>#REF!</v>
      </c>
      <c r="I17" t="e">
        <f>#REF!</f>
        <v>#REF!</v>
      </c>
      <c r="K17" t="e">
        <f>#REF!</f>
        <v>#REF!</v>
      </c>
      <c r="R17" t="e">
        <f>#REF!</f>
        <v>#REF!</v>
      </c>
      <c r="S17" t="e">
        <f>#REF!</f>
        <v>#REF!</v>
      </c>
      <c r="T17" t="e">
        <f>#REF!</f>
        <v>#REF!</v>
      </c>
      <c r="U17" t="e">
        <f>#REF!</f>
        <v>#REF!</v>
      </c>
      <c r="V17" t="e">
        <f>#REF!</f>
        <v>#REF!</v>
      </c>
      <c r="W17" t="e">
        <f>#REF!</f>
        <v>#REF!</v>
      </c>
    </row>
    <row r="18" spans="3:23" x14ac:dyDescent="0.15">
      <c r="C18" t="e">
        <f>IF(#REF!="男",1,2)</f>
        <v>#REF!</v>
      </c>
      <c r="D18" t="e">
        <f>#REF!</f>
        <v>#REF!</v>
      </c>
      <c r="E18" t="e">
        <f>#REF!</f>
        <v>#REF!</v>
      </c>
      <c r="F18" t="e">
        <f>CONCATENATE(#REF!,#REF!,#REF!)</f>
        <v>#REF!</v>
      </c>
      <c r="G18" t="e">
        <f>#REF!</f>
        <v>#REF!</v>
      </c>
      <c r="H18" t="e">
        <f>#REF!</f>
        <v>#REF!</v>
      </c>
      <c r="I18" t="e">
        <f>#REF!</f>
        <v>#REF!</v>
      </c>
      <c r="K18" t="e">
        <f>#REF!</f>
        <v>#REF!</v>
      </c>
      <c r="R18" t="e">
        <f>#REF!</f>
        <v>#REF!</v>
      </c>
      <c r="S18" t="e">
        <f>#REF!</f>
        <v>#REF!</v>
      </c>
      <c r="T18" t="e">
        <f>#REF!</f>
        <v>#REF!</v>
      </c>
      <c r="U18" t="e">
        <f>#REF!</f>
        <v>#REF!</v>
      </c>
      <c r="V18" t="e">
        <f>#REF!</f>
        <v>#REF!</v>
      </c>
      <c r="W18" t="e">
        <f>#REF!</f>
        <v>#REF!</v>
      </c>
    </row>
    <row r="19" spans="3:23" x14ac:dyDescent="0.15">
      <c r="C19" t="e">
        <f>IF(#REF!="男",1,2)</f>
        <v>#REF!</v>
      </c>
      <c r="D19" t="e">
        <f>#REF!</f>
        <v>#REF!</v>
      </c>
      <c r="E19" t="e">
        <f>#REF!</f>
        <v>#REF!</v>
      </c>
      <c r="F19" t="e">
        <f>CONCATENATE(#REF!,#REF!,#REF!)</f>
        <v>#REF!</v>
      </c>
      <c r="G19" t="e">
        <f>#REF!</f>
        <v>#REF!</v>
      </c>
      <c r="H19" t="e">
        <f>#REF!</f>
        <v>#REF!</v>
      </c>
      <c r="I19" t="e">
        <f>#REF!</f>
        <v>#REF!</v>
      </c>
      <c r="K19" t="e">
        <f>#REF!</f>
        <v>#REF!</v>
      </c>
      <c r="R19" t="e">
        <f>#REF!</f>
        <v>#REF!</v>
      </c>
      <c r="S19" t="e">
        <f>#REF!</f>
        <v>#REF!</v>
      </c>
      <c r="T19" t="e">
        <f>#REF!</f>
        <v>#REF!</v>
      </c>
      <c r="U19" t="e">
        <f>#REF!</f>
        <v>#REF!</v>
      </c>
      <c r="V19" t="e">
        <f>#REF!</f>
        <v>#REF!</v>
      </c>
      <c r="W19" t="e">
        <f>#REF!</f>
        <v>#REF!</v>
      </c>
    </row>
    <row r="20" spans="3:23" x14ac:dyDescent="0.15">
      <c r="C20" t="e">
        <f>IF(#REF!="男",1,2)</f>
        <v>#REF!</v>
      </c>
      <c r="D20" t="e">
        <f>#REF!</f>
        <v>#REF!</v>
      </c>
      <c r="E20" t="e">
        <f>#REF!</f>
        <v>#REF!</v>
      </c>
      <c r="F20" t="e">
        <f>CONCATENATE(#REF!,#REF!,#REF!)</f>
        <v>#REF!</v>
      </c>
      <c r="G20" t="e">
        <f>#REF!</f>
        <v>#REF!</v>
      </c>
      <c r="H20" t="e">
        <f>#REF!</f>
        <v>#REF!</v>
      </c>
      <c r="I20" t="e">
        <f>#REF!</f>
        <v>#REF!</v>
      </c>
      <c r="K20" t="e">
        <f>#REF!</f>
        <v>#REF!</v>
      </c>
      <c r="R20" t="e">
        <f>#REF!</f>
        <v>#REF!</v>
      </c>
      <c r="S20" t="e">
        <f>#REF!</f>
        <v>#REF!</v>
      </c>
      <c r="T20" t="e">
        <f>#REF!</f>
        <v>#REF!</v>
      </c>
      <c r="U20" t="e">
        <f>#REF!</f>
        <v>#REF!</v>
      </c>
      <c r="V20" t="e">
        <f>#REF!</f>
        <v>#REF!</v>
      </c>
      <c r="W20" t="e">
        <f>#REF!</f>
        <v>#REF!</v>
      </c>
    </row>
    <row r="21" spans="3:23" x14ac:dyDescent="0.15">
      <c r="C21" t="e">
        <f>IF(#REF!="男",1,2)</f>
        <v>#REF!</v>
      </c>
      <c r="D21" t="e">
        <f>#REF!</f>
        <v>#REF!</v>
      </c>
      <c r="E21" t="e">
        <f>#REF!</f>
        <v>#REF!</v>
      </c>
      <c r="F21" t="e">
        <f>CONCATENATE(#REF!,#REF!,#REF!)</f>
        <v>#REF!</v>
      </c>
      <c r="G21" t="e">
        <f>#REF!</f>
        <v>#REF!</v>
      </c>
      <c r="H21" t="e">
        <f>#REF!</f>
        <v>#REF!</v>
      </c>
      <c r="I21" t="e">
        <f>#REF!</f>
        <v>#REF!</v>
      </c>
      <c r="K21" t="e">
        <f>#REF!</f>
        <v>#REF!</v>
      </c>
      <c r="R21" t="e">
        <f>#REF!</f>
        <v>#REF!</v>
      </c>
      <c r="S21" t="e">
        <f>#REF!</f>
        <v>#REF!</v>
      </c>
      <c r="T21" t="e">
        <f>#REF!</f>
        <v>#REF!</v>
      </c>
      <c r="U21" t="e">
        <f>#REF!</f>
        <v>#REF!</v>
      </c>
      <c r="V21" t="e">
        <f>#REF!</f>
        <v>#REF!</v>
      </c>
      <c r="W21" t="e">
        <f>#REF!</f>
        <v>#REF!</v>
      </c>
    </row>
    <row r="22" spans="3:23" x14ac:dyDescent="0.15">
      <c r="C22" t="e">
        <f>IF(#REF!="男",1,2)</f>
        <v>#REF!</v>
      </c>
      <c r="D22" t="e">
        <f>#REF!</f>
        <v>#REF!</v>
      </c>
      <c r="E22" t="e">
        <f>#REF!</f>
        <v>#REF!</v>
      </c>
      <c r="F22" t="e">
        <f>CONCATENATE(#REF!,#REF!,#REF!)</f>
        <v>#REF!</v>
      </c>
      <c r="G22" t="e">
        <f>#REF!</f>
        <v>#REF!</v>
      </c>
      <c r="H22" t="e">
        <f>#REF!</f>
        <v>#REF!</v>
      </c>
      <c r="I22" t="e">
        <f>#REF!</f>
        <v>#REF!</v>
      </c>
      <c r="K22" t="e">
        <f>#REF!</f>
        <v>#REF!</v>
      </c>
      <c r="R22" t="e">
        <f>#REF!</f>
        <v>#REF!</v>
      </c>
      <c r="S22" t="e">
        <f>#REF!</f>
        <v>#REF!</v>
      </c>
      <c r="T22" t="e">
        <f>#REF!</f>
        <v>#REF!</v>
      </c>
      <c r="U22" t="e">
        <f>#REF!</f>
        <v>#REF!</v>
      </c>
      <c r="V22" t="e">
        <f>#REF!</f>
        <v>#REF!</v>
      </c>
      <c r="W22" t="e">
        <f>#REF!</f>
        <v>#REF!</v>
      </c>
    </row>
    <row r="23" spans="3:23" x14ac:dyDescent="0.15">
      <c r="C23" t="e">
        <f>IF(#REF!="男",1,2)</f>
        <v>#REF!</v>
      </c>
      <c r="D23" t="e">
        <f>#REF!</f>
        <v>#REF!</v>
      </c>
      <c r="E23" t="e">
        <f>#REF!</f>
        <v>#REF!</v>
      </c>
      <c r="F23" t="e">
        <f>CONCATENATE(#REF!,#REF!,#REF!)</f>
        <v>#REF!</v>
      </c>
      <c r="G23" t="e">
        <f>#REF!</f>
        <v>#REF!</v>
      </c>
      <c r="H23" t="e">
        <f>#REF!</f>
        <v>#REF!</v>
      </c>
      <c r="I23" t="e">
        <f>#REF!</f>
        <v>#REF!</v>
      </c>
      <c r="K23" t="e">
        <f>#REF!</f>
        <v>#REF!</v>
      </c>
      <c r="R23" t="e">
        <f>#REF!</f>
        <v>#REF!</v>
      </c>
      <c r="S23" t="e">
        <f>#REF!</f>
        <v>#REF!</v>
      </c>
      <c r="T23" t="e">
        <f>#REF!</f>
        <v>#REF!</v>
      </c>
      <c r="U23" t="e">
        <f>#REF!</f>
        <v>#REF!</v>
      </c>
      <c r="V23" t="e">
        <f>#REF!</f>
        <v>#REF!</v>
      </c>
      <c r="W23" t="e">
        <f>#REF!</f>
        <v>#REF!</v>
      </c>
    </row>
    <row r="24" spans="3:23" x14ac:dyDescent="0.15">
      <c r="C24" t="e">
        <f>IF(#REF!="男",1,2)</f>
        <v>#REF!</v>
      </c>
      <c r="D24" t="e">
        <f>#REF!</f>
        <v>#REF!</v>
      </c>
      <c r="E24" t="e">
        <f>#REF!</f>
        <v>#REF!</v>
      </c>
      <c r="F24" t="e">
        <f>CONCATENATE(#REF!,#REF!,#REF!)</f>
        <v>#REF!</v>
      </c>
      <c r="G24" t="e">
        <f>#REF!</f>
        <v>#REF!</v>
      </c>
      <c r="H24" t="e">
        <f>#REF!</f>
        <v>#REF!</v>
      </c>
      <c r="I24" t="e">
        <f>#REF!</f>
        <v>#REF!</v>
      </c>
      <c r="K24" t="e">
        <f>#REF!</f>
        <v>#REF!</v>
      </c>
      <c r="R24" t="e">
        <f>#REF!</f>
        <v>#REF!</v>
      </c>
      <c r="S24" t="e">
        <f>#REF!</f>
        <v>#REF!</v>
      </c>
      <c r="T24" t="e">
        <f>#REF!</f>
        <v>#REF!</v>
      </c>
      <c r="U24" t="e">
        <f>#REF!</f>
        <v>#REF!</v>
      </c>
      <c r="V24" t="e">
        <f>#REF!</f>
        <v>#REF!</v>
      </c>
      <c r="W24" t="e">
        <f>#REF!</f>
        <v>#REF!</v>
      </c>
    </row>
    <row r="25" spans="3:23" x14ac:dyDescent="0.15">
      <c r="C25" t="e">
        <f>IF(#REF!="男",1,2)</f>
        <v>#REF!</v>
      </c>
      <c r="D25" t="e">
        <f>#REF!</f>
        <v>#REF!</v>
      </c>
      <c r="E25" t="e">
        <f>#REF!</f>
        <v>#REF!</v>
      </c>
      <c r="F25" t="e">
        <f>CONCATENATE(#REF!,#REF!,#REF!)</f>
        <v>#REF!</v>
      </c>
      <c r="G25" t="e">
        <f>#REF!</f>
        <v>#REF!</v>
      </c>
      <c r="H25" t="e">
        <f>#REF!</f>
        <v>#REF!</v>
      </c>
      <c r="I25" t="e">
        <f>#REF!</f>
        <v>#REF!</v>
      </c>
      <c r="K25" t="e">
        <f>#REF!</f>
        <v>#REF!</v>
      </c>
      <c r="R25" t="e">
        <f>#REF!</f>
        <v>#REF!</v>
      </c>
      <c r="S25" t="e">
        <f>#REF!</f>
        <v>#REF!</v>
      </c>
      <c r="T25" t="e">
        <f>#REF!</f>
        <v>#REF!</v>
      </c>
      <c r="U25" t="e">
        <f>#REF!</f>
        <v>#REF!</v>
      </c>
      <c r="V25" t="e">
        <f>#REF!</f>
        <v>#REF!</v>
      </c>
      <c r="W25" t="e">
        <f>#REF!</f>
        <v>#REF!</v>
      </c>
    </row>
    <row r="26" spans="3:23" x14ac:dyDescent="0.15">
      <c r="C26" t="e">
        <f>IF(#REF!="男",1,2)</f>
        <v>#REF!</v>
      </c>
      <c r="D26" t="e">
        <f>#REF!</f>
        <v>#REF!</v>
      </c>
      <c r="E26" t="e">
        <f>#REF!</f>
        <v>#REF!</v>
      </c>
      <c r="F26" t="e">
        <f>CONCATENATE(#REF!,#REF!,#REF!)</f>
        <v>#REF!</v>
      </c>
      <c r="G26" t="e">
        <f>#REF!</f>
        <v>#REF!</v>
      </c>
      <c r="H26" t="e">
        <f>#REF!</f>
        <v>#REF!</v>
      </c>
      <c r="I26" t="e">
        <f>#REF!</f>
        <v>#REF!</v>
      </c>
      <c r="K26" t="e">
        <f>#REF!</f>
        <v>#REF!</v>
      </c>
      <c r="R26" t="e">
        <f>#REF!</f>
        <v>#REF!</v>
      </c>
      <c r="S26" t="e">
        <f>#REF!</f>
        <v>#REF!</v>
      </c>
      <c r="T26" t="e">
        <f>#REF!</f>
        <v>#REF!</v>
      </c>
      <c r="U26" t="e">
        <f>#REF!</f>
        <v>#REF!</v>
      </c>
      <c r="V26" t="e">
        <f>#REF!</f>
        <v>#REF!</v>
      </c>
      <c r="W26" t="e">
        <f>#REF!</f>
        <v>#REF!</v>
      </c>
    </row>
    <row r="27" spans="3:23" x14ac:dyDescent="0.15">
      <c r="C27" t="e">
        <f>IF(#REF!="男",1,2)</f>
        <v>#REF!</v>
      </c>
      <c r="D27" t="e">
        <f>#REF!</f>
        <v>#REF!</v>
      </c>
      <c r="E27" t="e">
        <f>#REF!</f>
        <v>#REF!</v>
      </c>
      <c r="F27" t="e">
        <f>CONCATENATE(#REF!,#REF!,#REF!)</f>
        <v>#REF!</v>
      </c>
      <c r="G27" t="e">
        <f>#REF!</f>
        <v>#REF!</v>
      </c>
      <c r="H27" t="e">
        <f>#REF!</f>
        <v>#REF!</v>
      </c>
      <c r="I27" t="e">
        <f>#REF!</f>
        <v>#REF!</v>
      </c>
      <c r="K27" t="e">
        <f>#REF!</f>
        <v>#REF!</v>
      </c>
      <c r="R27" t="e">
        <f>#REF!</f>
        <v>#REF!</v>
      </c>
      <c r="S27" t="e">
        <f>#REF!</f>
        <v>#REF!</v>
      </c>
      <c r="T27" t="e">
        <f>#REF!</f>
        <v>#REF!</v>
      </c>
      <c r="U27" t="e">
        <f>#REF!</f>
        <v>#REF!</v>
      </c>
      <c r="V27" t="e">
        <f>#REF!</f>
        <v>#REF!</v>
      </c>
      <c r="W27" t="e">
        <f>#REF!</f>
        <v>#REF!</v>
      </c>
    </row>
    <row r="28" spans="3:23" x14ac:dyDescent="0.15">
      <c r="C28" t="e">
        <f>IF(#REF!="男",1,2)</f>
        <v>#REF!</v>
      </c>
      <c r="D28" t="e">
        <f>#REF!</f>
        <v>#REF!</v>
      </c>
      <c r="E28" t="e">
        <f>#REF!</f>
        <v>#REF!</v>
      </c>
      <c r="F28" t="e">
        <f>CONCATENATE(#REF!,#REF!,#REF!)</f>
        <v>#REF!</v>
      </c>
      <c r="G28" t="e">
        <f>#REF!</f>
        <v>#REF!</v>
      </c>
      <c r="H28" t="e">
        <f>#REF!</f>
        <v>#REF!</v>
      </c>
      <c r="I28" t="e">
        <f>#REF!</f>
        <v>#REF!</v>
      </c>
      <c r="K28" t="e">
        <f>#REF!</f>
        <v>#REF!</v>
      </c>
      <c r="R28" t="e">
        <f>#REF!</f>
        <v>#REF!</v>
      </c>
      <c r="S28" t="e">
        <f>#REF!</f>
        <v>#REF!</v>
      </c>
      <c r="T28" t="e">
        <f>#REF!</f>
        <v>#REF!</v>
      </c>
      <c r="U28" t="e">
        <f>#REF!</f>
        <v>#REF!</v>
      </c>
      <c r="V28" t="e">
        <f>#REF!</f>
        <v>#REF!</v>
      </c>
      <c r="W28" t="e">
        <f>#REF!</f>
        <v>#REF!</v>
      </c>
    </row>
    <row r="29" spans="3:23" x14ac:dyDescent="0.15">
      <c r="C29" t="e">
        <f>IF(#REF!="男",1,2)</f>
        <v>#REF!</v>
      </c>
      <c r="D29" t="e">
        <f>#REF!</f>
        <v>#REF!</v>
      </c>
      <c r="E29" t="e">
        <f>#REF!</f>
        <v>#REF!</v>
      </c>
      <c r="F29" t="e">
        <f>CONCATENATE(#REF!,#REF!,#REF!)</f>
        <v>#REF!</v>
      </c>
      <c r="G29" t="e">
        <f>#REF!</f>
        <v>#REF!</v>
      </c>
      <c r="H29" t="e">
        <f>#REF!</f>
        <v>#REF!</v>
      </c>
      <c r="I29" t="e">
        <f>#REF!</f>
        <v>#REF!</v>
      </c>
      <c r="K29" t="e">
        <f>#REF!</f>
        <v>#REF!</v>
      </c>
      <c r="R29" t="e">
        <f>#REF!</f>
        <v>#REF!</v>
      </c>
      <c r="S29" t="e">
        <f>#REF!</f>
        <v>#REF!</v>
      </c>
      <c r="T29" t="e">
        <f>#REF!</f>
        <v>#REF!</v>
      </c>
      <c r="U29" t="e">
        <f>#REF!</f>
        <v>#REF!</v>
      </c>
      <c r="V29" t="e">
        <f>#REF!</f>
        <v>#REF!</v>
      </c>
      <c r="W29" t="e">
        <f>#REF!</f>
        <v>#REF!</v>
      </c>
    </row>
    <row r="30" spans="3:23" x14ac:dyDescent="0.15">
      <c r="C30" t="e">
        <f>IF(#REF!="男",1,2)</f>
        <v>#REF!</v>
      </c>
      <c r="D30" t="e">
        <f>#REF!</f>
        <v>#REF!</v>
      </c>
      <c r="E30" t="e">
        <f>#REF!</f>
        <v>#REF!</v>
      </c>
      <c r="F30" t="e">
        <f>CONCATENATE(#REF!,#REF!,#REF!)</f>
        <v>#REF!</v>
      </c>
      <c r="G30" t="e">
        <f>#REF!</f>
        <v>#REF!</v>
      </c>
      <c r="H30" t="e">
        <f>#REF!</f>
        <v>#REF!</v>
      </c>
      <c r="I30" t="e">
        <f>#REF!</f>
        <v>#REF!</v>
      </c>
      <c r="K30" t="e">
        <f>#REF!</f>
        <v>#REF!</v>
      </c>
      <c r="R30" t="e">
        <f>#REF!</f>
        <v>#REF!</v>
      </c>
      <c r="S30" t="e">
        <f>#REF!</f>
        <v>#REF!</v>
      </c>
      <c r="T30" t="e">
        <f>#REF!</f>
        <v>#REF!</v>
      </c>
      <c r="U30" t="e">
        <f>#REF!</f>
        <v>#REF!</v>
      </c>
      <c r="V30" t="e">
        <f>#REF!</f>
        <v>#REF!</v>
      </c>
      <c r="W30" t="e">
        <f>#REF!</f>
        <v>#REF!</v>
      </c>
    </row>
    <row r="31" spans="3:23" x14ac:dyDescent="0.15">
      <c r="C31" t="e">
        <f>IF(#REF!="男",1,2)</f>
        <v>#REF!</v>
      </c>
      <c r="D31" t="e">
        <f>#REF!</f>
        <v>#REF!</v>
      </c>
      <c r="E31" t="e">
        <f>#REF!</f>
        <v>#REF!</v>
      </c>
      <c r="F31" t="e">
        <f>CONCATENATE(#REF!,#REF!,#REF!)</f>
        <v>#REF!</v>
      </c>
      <c r="G31" t="e">
        <f>#REF!</f>
        <v>#REF!</v>
      </c>
      <c r="H31" t="e">
        <f>#REF!</f>
        <v>#REF!</v>
      </c>
      <c r="I31" t="e">
        <f>#REF!</f>
        <v>#REF!</v>
      </c>
      <c r="K31" t="e">
        <f>#REF!</f>
        <v>#REF!</v>
      </c>
      <c r="R31" t="e">
        <f>#REF!</f>
        <v>#REF!</v>
      </c>
      <c r="S31" t="e">
        <f>#REF!</f>
        <v>#REF!</v>
      </c>
      <c r="T31" t="e">
        <f>#REF!</f>
        <v>#REF!</v>
      </c>
      <c r="U31" t="e">
        <f>#REF!</f>
        <v>#REF!</v>
      </c>
      <c r="V31" t="e">
        <f>#REF!</f>
        <v>#REF!</v>
      </c>
      <c r="W31" t="e">
        <f>#REF!</f>
        <v>#REF!</v>
      </c>
    </row>
    <row r="32" spans="3:23" x14ac:dyDescent="0.15">
      <c r="C32" t="e">
        <f>IF(#REF!="男",1,2)</f>
        <v>#REF!</v>
      </c>
      <c r="D32" t="e">
        <f>#REF!</f>
        <v>#REF!</v>
      </c>
      <c r="E32" t="e">
        <f>#REF!</f>
        <v>#REF!</v>
      </c>
      <c r="F32" t="e">
        <f>CONCATENATE(#REF!,#REF!,#REF!)</f>
        <v>#REF!</v>
      </c>
      <c r="G32" t="e">
        <f>#REF!</f>
        <v>#REF!</v>
      </c>
      <c r="H32" t="e">
        <f>#REF!</f>
        <v>#REF!</v>
      </c>
      <c r="I32" t="e">
        <f>#REF!</f>
        <v>#REF!</v>
      </c>
      <c r="K32" t="e">
        <f>#REF!</f>
        <v>#REF!</v>
      </c>
      <c r="R32" t="e">
        <f>#REF!</f>
        <v>#REF!</v>
      </c>
      <c r="S32" t="e">
        <f>#REF!</f>
        <v>#REF!</v>
      </c>
      <c r="T32" t="e">
        <f>#REF!</f>
        <v>#REF!</v>
      </c>
      <c r="U32" t="e">
        <f>#REF!</f>
        <v>#REF!</v>
      </c>
      <c r="V32" t="e">
        <f>#REF!</f>
        <v>#REF!</v>
      </c>
      <c r="W32" t="e">
        <f>#REF!</f>
        <v>#REF!</v>
      </c>
    </row>
    <row r="33" spans="3:23" x14ac:dyDescent="0.15">
      <c r="C33" t="e">
        <f>IF(#REF!="男",1,2)</f>
        <v>#REF!</v>
      </c>
      <c r="D33" t="e">
        <f>#REF!</f>
        <v>#REF!</v>
      </c>
      <c r="E33" t="e">
        <f>#REF!</f>
        <v>#REF!</v>
      </c>
      <c r="F33" t="e">
        <f>CONCATENATE(#REF!,#REF!,#REF!)</f>
        <v>#REF!</v>
      </c>
      <c r="G33" t="e">
        <f>#REF!</f>
        <v>#REF!</v>
      </c>
      <c r="H33" t="e">
        <f>#REF!</f>
        <v>#REF!</v>
      </c>
      <c r="I33" t="e">
        <f>#REF!</f>
        <v>#REF!</v>
      </c>
      <c r="K33" t="e">
        <f>#REF!</f>
        <v>#REF!</v>
      </c>
      <c r="R33" t="e">
        <f>#REF!</f>
        <v>#REF!</v>
      </c>
      <c r="S33" t="e">
        <f>#REF!</f>
        <v>#REF!</v>
      </c>
      <c r="T33" t="e">
        <f>#REF!</f>
        <v>#REF!</v>
      </c>
      <c r="U33" t="e">
        <f>#REF!</f>
        <v>#REF!</v>
      </c>
      <c r="V33" t="e">
        <f>#REF!</f>
        <v>#REF!</v>
      </c>
      <c r="W33" t="e">
        <f>#REF!</f>
        <v>#REF!</v>
      </c>
    </row>
    <row r="34" spans="3:23" x14ac:dyDescent="0.15">
      <c r="C34" t="e">
        <f>IF(#REF!="男",1,2)</f>
        <v>#REF!</v>
      </c>
      <c r="D34" t="e">
        <f>#REF!</f>
        <v>#REF!</v>
      </c>
      <c r="E34" t="e">
        <f>#REF!</f>
        <v>#REF!</v>
      </c>
      <c r="F34" t="e">
        <f>CONCATENATE(#REF!,#REF!,#REF!)</f>
        <v>#REF!</v>
      </c>
      <c r="G34" t="e">
        <f>#REF!</f>
        <v>#REF!</v>
      </c>
      <c r="H34" t="e">
        <f>#REF!</f>
        <v>#REF!</v>
      </c>
      <c r="I34" t="e">
        <f>#REF!</f>
        <v>#REF!</v>
      </c>
      <c r="K34" t="e">
        <f>#REF!</f>
        <v>#REF!</v>
      </c>
      <c r="R34" t="e">
        <f>#REF!</f>
        <v>#REF!</v>
      </c>
      <c r="S34" t="e">
        <f>#REF!</f>
        <v>#REF!</v>
      </c>
      <c r="T34" t="e">
        <f>#REF!</f>
        <v>#REF!</v>
      </c>
      <c r="U34" t="e">
        <f>#REF!</f>
        <v>#REF!</v>
      </c>
      <c r="V34" t="e">
        <f>#REF!</f>
        <v>#REF!</v>
      </c>
      <c r="W34" t="e">
        <f>#REF!</f>
        <v>#REF!</v>
      </c>
    </row>
    <row r="35" spans="3:23" x14ac:dyDescent="0.15">
      <c r="C35" t="e">
        <f>IF(#REF!="男",1,2)</f>
        <v>#REF!</v>
      </c>
      <c r="D35" t="e">
        <f>#REF!</f>
        <v>#REF!</v>
      </c>
      <c r="E35" t="e">
        <f>#REF!</f>
        <v>#REF!</v>
      </c>
      <c r="F35" t="e">
        <f>CONCATENATE(#REF!,#REF!,#REF!)</f>
        <v>#REF!</v>
      </c>
      <c r="G35" t="e">
        <f>#REF!</f>
        <v>#REF!</v>
      </c>
      <c r="H35" t="e">
        <f>#REF!</f>
        <v>#REF!</v>
      </c>
      <c r="I35" t="e">
        <f>#REF!</f>
        <v>#REF!</v>
      </c>
      <c r="K35" t="e">
        <f>#REF!</f>
        <v>#REF!</v>
      </c>
      <c r="R35" t="e">
        <f>#REF!</f>
        <v>#REF!</v>
      </c>
      <c r="S35" t="e">
        <f>#REF!</f>
        <v>#REF!</v>
      </c>
      <c r="T35" t="e">
        <f>#REF!</f>
        <v>#REF!</v>
      </c>
      <c r="U35" t="e">
        <f>#REF!</f>
        <v>#REF!</v>
      </c>
      <c r="V35" t="e">
        <f>#REF!</f>
        <v>#REF!</v>
      </c>
      <c r="W35" t="e">
        <f>#REF!</f>
        <v>#REF!</v>
      </c>
    </row>
    <row r="36" spans="3:23" x14ac:dyDescent="0.15">
      <c r="C36" t="e">
        <f>IF(#REF!="男",1,2)</f>
        <v>#REF!</v>
      </c>
      <c r="D36" t="e">
        <f>#REF!</f>
        <v>#REF!</v>
      </c>
      <c r="E36" t="e">
        <f>#REF!</f>
        <v>#REF!</v>
      </c>
      <c r="F36" t="e">
        <f>CONCATENATE(#REF!,#REF!,#REF!)</f>
        <v>#REF!</v>
      </c>
      <c r="G36" t="e">
        <f>#REF!</f>
        <v>#REF!</v>
      </c>
      <c r="H36" t="e">
        <f>#REF!</f>
        <v>#REF!</v>
      </c>
      <c r="I36" t="e">
        <f>#REF!</f>
        <v>#REF!</v>
      </c>
      <c r="K36" t="e">
        <f>#REF!</f>
        <v>#REF!</v>
      </c>
      <c r="R36" t="e">
        <f>#REF!</f>
        <v>#REF!</v>
      </c>
      <c r="S36" t="e">
        <f>#REF!</f>
        <v>#REF!</v>
      </c>
      <c r="T36" t="e">
        <f>#REF!</f>
        <v>#REF!</v>
      </c>
      <c r="U36" t="e">
        <f>#REF!</f>
        <v>#REF!</v>
      </c>
      <c r="V36" t="e">
        <f>#REF!</f>
        <v>#REF!</v>
      </c>
      <c r="W36" t="e">
        <f>#REF!</f>
        <v>#REF!</v>
      </c>
    </row>
    <row r="37" spans="3:23" x14ac:dyDescent="0.15">
      <c r="C37" t="e">
        <f>IF(#REF!="男",1,2)</f>
        <v>#REF!</v>
      </c>
      <c r="D37" t="e">
        <f>#REF!</f>
        <v>#REF!</v>
      </c>
      <c r="E37" t="e">
        <f>#REF!</f>
        <v>#REF!</v>
      </c>
      <c r="F37" t="e">
        <f>CONCATENATE(#REF!,#REF!,#REF!)</f>
        <v>#REF!</v>
      </c>
      <c r="G37" t="e">
        <f>#REF!</f>
        <v>#REF!</v>
      </c>
      <c r="H37" t="e">
        <f>#REF!</f>
        <v>#REF!</v>
      </c>
      <c r="I37" t="e">
        <f>#REF!</f>
        <v>#REF!</v>
      </c>
      <c r="K37" t="e">
        <f>#REF!</f>
        <v>#REF!</v>
      </c>
      <c r="R37" t="e">
        <f>#REF!</f>
        <v>#REF!</v>
      </c>
      <c r="S37" t="e">
        <f>#REF!</f>
        <v>#REF!</v>
      </c>
      <c r="T37" t="e">
        <f>#REF!</f>
        <v>#REF!</v>
      </c>
      <c r="U37" t="e">
        <f>#REF!</f>
        <v>#REF!</v>
      </c>
      <c r="V37" t="e">
        <f>#REF!</f>
        <v>#REF!</v>
      </c>
      <c r="W37" t="e">
        <f>#REF!</f>
        <v>#REF!</v>
      </c>
    </row>
    <row r="38" spans="3:23" x14ac:dyDescent="0.15">
      <c r="C38" t="e">
        <f>IF(#REF!="男",1,2)</f>
        <v>#REF!</v>
      </c>
      <c r="D38" t="e">
        <f>#REF!</f>
        <v>#REF!</v>
      </c>
      <c r="E38" t="e">
        <f>#REF!</f>
        <v>#REF!</v>
      </c>
      <c r="F38" t="e">
        <f>CONCATENATE(#REF!,#REF!,#REF!)</f>
        <v>#REF!</v>
      </c>
      <c r="G38" t="e">
        <f>#REF!</f>
        <v>#REF!</v>
      </c>
      <c r="H38" t="e">
        <f>#REF!</f>
        <v>#REF!</v>
      </c>
      <c r="I38" t="e">
        <f>#REF!</f>
        <v>#REF!</v>
      </c>
      <c r="K38" t="e">
        <f>#REF!</f>
        <v>#REF!</v>
      </c>
      <c r="R38" t="e">
        <f>#REF!</f>
        <v>#REF!</v>
      </c>
      <c r="S38" t="e">
        <f>#REF!</f>
        <v>#REF!</v>
      </c>
      <c r="T38" t="e">
        <f>#REF!</f>
        <v>#REF!</v>
      </c>
      <c r="U38" t="e">
        <f>#REF!</f>
        <v>#REF!</v>
      </c>
      <c r="V38" t="e">
        <f>#REF!</f>
        <v>#REF!</v>
      </c>
      <c r="W38" t="e">
        <f>#REF!</f>
        <v>#REF!</v>
      </c>
    </row>
    <row r="39" spans="3:23" x14ac:dyDescent="0.15">
      <c r="C39" t="e">
        <f>IF(#REF!="男",1,2)</f>
        <v>#REF!</v>
      </c>
      <c r="D39" t="e">
        <f>#REF!</f>
        <v>#REF!</v>
      </c>
      <c r="E39" t="e">
        <f>#REF!</f>
        <v>#REF!</v>
      </c>
      <c r="F39" t="e">
        <f>CONCATENATE(#REF!,#REF!,#REF!)</f>
        <v>#REF!</v>
      </c>
      <c r="G39" t="e">
        <f>#REF!</f>
        <v>#REF!</v>
      </c>
      <c r="H39" t="e">
        <f>#REF!</f>
        <v>#REF!</v>
      </c>
      <c r="I39" t="e">
        <f>#REF!</f>
        <v>#REF!</v>
      </c>
      <c r="K39" t="e">
        <f>#REF!</f>
        <v>#REF!</v>
      </c>
      <c r="R39" t="e">
        <f>#REF!</f>
        <v>#REF!</v>
      </c>
      <c r="S39" t="e">
        <f>#REF!</f>
        <v>#REF!</v>
      </c>
      <c r="T39" t="e">
        <f>#REF!</f>
        <v>#REF!</v>
      </c>
      <c r="U39" t="e">
        <f>#REF!</f>
        <v>#REF!</v>
      </c>
      <c r="V39" t="e">
        <f>#REF!</f>
        <v>#REF!</v>
      </c>
      <c r="W39" t="e">
        <f>#REF!</f>
        <v>#REF!</v>
      </c>
    </row>
    <row r="40" spans="3:23" x14ac:dyDescent="0.15">
      <c r="C40" t="e">
        <f>IF(#REF!="男",1,2)</f>
        <v>#REF!</v>
      </c>
      <c r="D40" t="e">
        <f>#REF!</f>
        <v>#REF!</v>
      </c>
      <c r="E40" t="e">
        <f>#REF!</f>
        <v>#REF!</v>
      </c>
      <c r="F40" t="e">
        <f>CONCATENATE(#REF!,#REF!,#REF!)</f>
        <v>#REF!</v>
      </c>
      <c r="G40" t="e">
        <f>#REF!</f>
        <v>#REF!</v>
      </c>
      <c r="H40" t="e">
        <f>#REF!</f>
        <v>#REF!</v>
      </c>
      <c r="I40" t="e">
        <f>#REF!</f>
        <v>#REF!</v>
      </c>
      <c r="K40" t="e">
        <f>#REF!</f>
        <v>#REF!</v>
      </c>
      <c r="R40" t="e">
        <f>#REF!</f>
        <v>#REF!</v>
      </c>
      <c r="S40" t="e">
        <f>#REF!</f>
        <v>#REF!</v>
      </c>
      <c r="T40" t="e">
        <f>#REF!</f>
        <v>#REF!</v>
      </c>
      <c r="U40" t="e">
        <f>#REF!</f>
        <v>#REF!</v>
      </c>
      <c r="V40" t="e">
        <f>#REF!</f>
        <v>#REF!</v>
      </c>
      <c r="W40" t="e">
        <f>#REF!</f>
        <v>#REF!</v>
      </c>
    </row>
    <row r="41" spans="3:23" x14ac:dyDescent="0.15">
      <c r="C41" t="e">
        <f>IF(#REF!="男",1,2)</f>
        <v>#REF!</v>
      </c>
      <c r="D41" t="e">
        <f>#REF!</f>
        <v>#REF!</v>
      </c>
      <c r="E41" t="e">
        <f>#REF!</f>
        <v>#REF!</v>
      </c>
      <c r="F41" t="e">
        <f>CONCATENATE(#REF!,#REF!,#REF!)</f>
        <v>#REF!</v>
      </c>
      <c r="G41" t="e">
        <f>#REF!</f>
        <v>#REF!</v>
      </c>
      <c r="H41" t="e">
        <f>#REF!</f>
        <v>#REF!</v>
      </c>
      <c r="I41" t="e">
        <f>#REF!</f>
        <v>#REF!</v>
      </c>
      <c r="K41" t="e">
        <f>#REF!</f>
        <v>#REF!</v>
      </c>
      <c r="R41" t="e">
        <f>#REF!</f>
        <v>#REF!</v>
      </c>
      <c r="S41" t="e">
        <f>#REF!</f>
        <v>#REF!</v>
      </c>
      <c r="T41" t="e">
        <f>#REF!</f>
        <v>#REF!</v>
      </c>
      <c r="U41" t="e">
        <f>#REF!</f>
        <v>#REF!</v>
      </c>
      <c r="V41" t="e">
        <f>#REF!</f>
        <v>#REF!</v>
      </c>
      <c r="W41" t="e">
        <f>#REF!</f>
        <v>#REF!</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22"/>
  <sheetViews>
    <sheetView workbookViewId="0">
      <selection activeCell="F8" sqref="F8:G8"/>
    </sheetView>
  </sheetViews>
  <sheetFormatPr defaultRowHeight="13.5" x14ac:dyDescent="0.15"/>
  <cols>
    <col min="1" max="1" width="12.875" bestFit="1" customWidth="1"/>
    <col min="2" max="2" width="14.875" bestFit="1" customWidth="1"/>
    <col min="3" max="3" width="17.5" bestFit="1" customWidth="1"/>
    <col min="4" max="4" width="12.875" bestFit="1" customWidth="1"/>
    <col min="5" max="5" width="13.75" bestFit="1" customWidth="1"/>
    <col min="6" max="6" width="13.625" bestFit="1" customWidth="1"/>
    <col min="7" max="7" width="13.125" bestFit="1" customWidth="1"/>
    <col min="8" max="8" width="9.375" bestFit="1" customWidth="1"/>
    <col min="9" max="9" width="18.375" bestFit="1" customWidth="1"/>
    <col min="10" max="10" width="19.625" bestFit="1" customWidth="1"/>
  </cols>
  <sheetData>
    <row r="1" spans="1:13" x14ac:dyDescent="0.15">
      <c r="A1" s="3" t="s">
        <v>65</v>
      </c>
      <c r="B1" s="3" t="s">
        <v>66</v>
      </c>
      <c r="C1" s="3" t="s">
        <v>67</v>
      </c>
      <c r="D1" s="3" t="s">
        <v>68</v>
      </c>
      <c r="E1" s="3" t="s">
        <v>69</v>
      </c>
      <c r="F1" s="3" t="s">
        <v>70</v>
      </c>
      <c r="G1" s="3" t="s">
        <v>71</v>
      </c>
      <c r="H1" s="3" t="s">
        <v>72</v>
      </c>
      <c r="I1" s="3" t="s">
        <v>73</v>
      </c>
      <c r="J1" s="3" t="s">
        <v>74</v>
      </c>
    </row>
    <row r="2" spans="1:13" x14ac:dyDescent="0.15">
      <c r="B2" t="e">
        <f>#REF!</f>
        <v>#REF!</v>
      </c>
      <c r="G2" t="e">
        <f>#REF!</f>
        <v>#REF!</v>
      </c>
      <c r="H2">
        <v>2</v>
      </c>
      <c r="I2" t="e">
        <f>VLOOKUP(#REF!,#REF!,3,0)</f>
        <v>#REF!</v>
      </c>
      <c r="J2" t="e">
        <f>#REF!</f>
        <v>#REF!</v>
      </c>
      <c r="L2" s="4" t="s">
        <v>75</v>
      </c>
      <c r="M2" s="4">
        <v>60100</v>
      </c>
    </row>
    <row r="3" spans="1:13" x14ac:dyDescent="0.15">
      <c r="B3" t="e">
        <f>#REF!</f>
        <v>#REF!</v>
      </c>
      <c r="G3" t="e">
        <f>#REF!</f>
        <v>#REF!</v>
      </c>
      <c r="H3" t="e">
        <f>IF(#REF!="男",1,2)</f>
        <v>#REF!</v>
      </c>
      <c r="I3" t="e">
        <f>VLOOKUP(#REF!,#REF!,3,0)</f>
        <v>#REF!</v>
      </c>
      <c r="J3" t="e">
        <f>#REF!</f>
        <v>#REF!</v>
      </c>
      <c r="L3" s="4" t="s">
        <v>76</v>
      </c>
      <c r="M3" s="4">
        <v>70100</v>
      </c>
    </row>
    <row r="4" spans="1:13" x14ac:dyDescent="0.15">
      <c r="B4" t="e">
        <f>#REF!</f>
        <v>#REF!</v>
      </c>
      <c r="G4" t="e">
        <f>#REF!</f>
        <v>#REF!</v>
      </c>
      <c r="H4" t="e">
        <f>IF(#REF!="男",1,2)</f>
        <v>#REF!</v>
      </c>
      <c r="I4" t="e">
        <f>VLOOKUP(#REF!,#REF!,3,0)</f>
        <v>#REF!</v>
      </c>
      <c r="J4" t="e">
        <f>#REF!</f>
        <v>#REF!</v>
      </c>
      <c r="L4" s="4" t="s">
        <v>77</v>
      </c>
      <c r="M4" s="4">
        <v>60200</v>
      </c>
    </row>
    <row r="5" spans="1:13" x14ac:dyDescent="0.15">
      <c r="B5" t="e">
        <f>#REF!</f>
        <v>#REF!</v>
      </c>
      <c r="G5" t="e">
        <f>#REF!</f>
        <v>#REF!</v>
      </c>
      <c r="H5" t="e">
        <f>IF(#REF!="男",1,2)</f>
        <v>#REF!</v>
      </c>
      <c r="I5" t="e">
        <f>VLOOKUP(#REF!,#REF!,3,0)</f>
        <v>#REF!</v>
      </c>
      <c r="J5" t="e">
        <f>#REF!</f>
        <v>#REF!</v>
      </c>
      <c r="L5" s="4" t="s">
        <v>78</v>
      </c>
      <c r="M5" s="4">
        <v>70200</v>
      </c>
    </row>
    <row r="6" spans="1:13" x14ac:dyDescent="0.15">
      <c r="B6" t="e">
        <f>#REF!</f>
        <v>#REF!</v>
      </c>
      <c r="G6" t="e">
        <f>#REF!</f>
        <v>#REF!</v>
      </c>
      <c r="H6" t="e">
        <f>IF(#REF!="男",1,2)</f>
        <v>#REF!</v>
      </c>
      <c r="I6" t="e">
        <f>VLOOKUP(#REF!,#REF!,3,0)</f>
        <v>#REF!</v>
      </c>
      <c r="J6" t="e">
        <f>#REF!</f>
        <v>#REF!</v>
      </c>
      <c r="L6" s="4" t="s">
        <v>64</v>
      </c>
      <c r="M6" s="4">
        <v>60400</v>
      </c>
    </row>
    <row r="7" spans="1:13" x14ac:dyDescent="0.15">
      <c r="B7" t="e">
        <f>#REF!</f>
        <v>#REF!</v>
      </c>
      <c r="G7" t="e">
        <f>#REF!</f>
        <v>#REF!</v>
      </c>
      <c r="H7" t="e">
        <f>IF(#REF!="男",1,2)</f>
        <v>#REF!</v>
      </c>
      <c r="I7" t="e">
        <f>VLOOKUP(#REF!,#REF!,3,0)</f>
        <v>#REF!</v>
      </c>
      <c r="J7" t="e">
        <f>#REF!</f>
        <v>#REF!</v>
      </c>
    </row>
    <row r="8" spans="1:13" x14ac:dyDescent="0.15">
      <c r="B8" t="e">
        <f>#REF!</f>
        <v>#REF!</v>
      </c>
      <c r="G8" t="e">
        <f>#REF!</f>
        <v>#REF!</v>
      </c>
      <c r="H8" t="e">
        <f>IF(#REF!="男",1,2)</f>
        <v>#REF!</v>
      </c>
      <c r="I8" t="e">
        <f>VLOOKUP(#REF!,#REF!,3,0)</f>
        <v>#REF!</v>
      </c>
      <c r="J8" t="e">
        <f>#REF!</f>
        <v>#REF!</v>
      </c>
    </row>
    <row r="9" spans="1:13" x14ac:dyDescent="0.15">
      <c r="B9" t="e">
        <f>#REF!</f>
        <v>#REF!</v>
      </c>
      <c r="G9" t="e">
        <f>#REF!</f>
        <v>#REF!</v>
      </c>
      <c r="H9" t="e">
        <f>IF(#REF!="男",1,2)</f>
        <v>#REF!</v>
      </c>
      <c r="I9" t="e">
        <f>VLOOKUP(#REF!,#REF!,3,0)</f>
        <v>#REF!</v>
      </c>
      <c r="J9" t="e">
        <f>#REF!</f>
        <v>#REF!</v>
      </c>
    </row>
    <row r="10" spans="1:13" x14ac:dyDescent="0.15">
      <c r="B10" t="e">
        <f>#REF!</f>
        <v>#REF!</v>
      </c>
      <c r="G10" t="e">
        <f>#REF!</f>
        <v>#REF!</v>
      </c>
      <c r="H10" t="e">
        <f>IF(#REF!="男",1,2)</f>
        <v>#REF!</v>
      </c>
      <c r="I10" t="e">
        <f>VLOOKUP(#REF!,#REF!,3,0)</f>
        <v>#REF!</v>
      </c>
      <c r="J10" t="e">
        <f>#REF!</f>
        <v>#REF!</v>
      </c>
    </row>
    <row r="11" spans="1:13" x14ac:dyDescent="0.15">
      <c r="B11" t="e">
        <f>#REF!</f>
        <v>#REF!</v>
      </c>
      <c r="G11" t="e">
        <f>#REF!</f>
        <v>#REF!</v>
      </c>
      <c r="H11" t="e">
        <f>IF(#REF!="男",1,2)</f>
        <v>#REF!</v>
      </c>
      <c r="I11" t="e">
        <f>VLOOKUP(#REF!,#REF!,3,0)</f>
        <v>#REF!</v>
      </c>
      <c r="J11" t="e">
        <f>#REF!</f>
        <v>#REF!</v>
      </c>
    </row>
    <row r="12" spans="1:13" x14ac:dyDescent="0.15">
      <c r="B12" t="e">
        <f>#REF!</f>
        <v>#REF!</v>
      </c>
      <c r="G12" t="e">
        <f>#REF!</f>
        <v>#REF!</v>
      </c>
      <c r="H12" t="e">
        <f>IF(#REF!="男",1,2)</f>
        <v>#REF!</v>
      </c>
      <c r="I12" t="e">
        <f>VLOOKUP(#REF!,#REF!,3,0)</f>
        <v>#REF!</v>
      </c>
      <c r="J12" t="e">
        <f>#REF!</f>
        <v>#REF!</v>
      </c>
    </row>
    <row r="13" spans="1:13" x14ac:dyDescent="0.15">
      <c r="B13" t="e">
        <f>#REF!</f>
        <v>#REF!</v>
      </c>
      <c r="G13" t="e">
        <f>#REF!</f>
        <v>#REF!</v>
      </c>
      <c r="H13" t="e">
        <f>IF(#REF!="男",1,2)</f>
        <v>#REF!</v>
      </c>
      <c r="I13" t="e">
        <f>VLOOKUP(#REF!,#REF!,3,0)</f>
        <v>#REF!</v>
      </c>
      <c r="J13" t="e">
        <f>#REF!</f>
        <v>#REF!</v>
      </c>
    </row>
    <row r="14" spans="1:13" x14ac:dyDescent="0.15">
      <c r="B14" t="e">
        <f>#REF!</f>
        <v>#REF!</v>
      </c>
      <c r="G14" t="e">
        <f>#REF!</f>
        <v>#REF!</v>
      </c>
      <c r="H14" t="e">
        <f>IF(#REF!="男",1,2)</f>
        <v>#REF!</v>
      </c>
      <c r="I14" t="e">
        <f>VLOOKUP(#REF!,#REF!,3,0)</f>
        <v>#REF!</v>
      </c>
      <c r="J14" t="e">
        <f>#REF!</f>
        <v>#REF!</v>
      </c>
    </row>
    <row r="15" spans="1:13" x14ac:dyDescent="0.15">
      <c r="B15" t="e">
        <f>#REF!</f>
        <v>#REF!</v>
      </c>
      <c r="G15" t="e">
        <f>#REF!</f>
        <v>#REF!</v>
      </c>
      <c r="H15" t="e">
        <f>IF(#REF!="男",1,2)</f>
        <v>#REF!</v>
      </c>
      <c r="I15" t="e">
        <f>VLOOKUP(#REF!,#REF!,3,0)</f>
        <v>#REF!</v>
      </c>
      <c r="J15" t="e">
        <f>#REF!</f>
        <v>#REF!</v>
      </c>
    </row>
    <row r="16" spans="1:13" x14ac:dyDescent="0.15">
      <c r="B16" t="e">
        <f>#REF!</f>
        <v>#REF!</v>
      </c>
      <c r="G16" t="e">
        <f>#REF!</f>
        <v>#REF!</v>
      </c>
      <c r="H16" t="e">
        <f>IF(#REF!="男",1,2)</f>
        <v>#REF!</v>
      </c>
      <c r="I16" t="e">
        <f>VLOOKUP(#REF!,#REF!,3,0)</f>
        <v>#REF!</v>
      </c>
      <c r="J16" t="e">
        <f>#REF!</f>
        <v>#REF!</v>
      </c>
    </row>
    <row r="17" spans="2:10" x14ac:dyDescent="0.15">
      <c r="B17" t="e">
        <f>#REF!</f>
        <v>#REF!</v>
      </c>
      <c r="G17" t="e">
        <f>#REF!</f>
        <v>#REF!</v>
      </c>
      <c r="H17" t="e">
        <f>IF(#REF!="男",1,2)</f>
        <v>#REF!</v>
      </c>
      <c r="I17" t="e">
        <f>VLOOKUP(#REF!,#REF!,3,0)</f>
        <v>#REF!</v>
      </c>
      <c r="J17" t="e">
        <f>#REF!</f>
        <v>#REF!</v>
      </c>
    </row>
    <row r="18" spans="2:10" x14ac:dyDescent="0.15">
      <c r="B18" t="e">
        <f>#REF!</f>
        <v>#REF!</v>
      </c>
      <c r="G18" t="e">
        <f>#REF!</f>
        <v>#REF!</v>
      </c>
      <c r="H18" t="e">
        <f>IF(#REF!="男",1,2)</f>
        <v>#REF!</v>
      </c>
      <c r="I18" t="e">
        <f>VLOOKUP(#REF!,#REF!,3,0)</f>
        <v>#REF!</v>
      </c>
      <c r="J18" t="e">
        <f>#REF!</f>
        <v>#REF!</v>
      </c>
    </row>
    <row r="19" spans="2:10" x14ac:dyDescent="0.15">
      <c r="B19" t="e">
        <f>#REF!</f>
        <v>#REF!</v>
      </c>
      <c r="G19" t="e">
        <f>#REF!</f>
        <v>#REF!</v>
      </c>
      <c r="H19" t="e">
        <f>IF(#REF!="男",1,2)</f>
        <v>#REF!</v>
      </c>
      <c r="I19" t="e">
        <f>VLOOKUP(#REF!,#REF!,3,0)</f>
        <v>#REF!</v>
      </c>
      <c r="J19" t="e">
        <f>#REF!</f>
        <v>#REF!</v>
      </c>
    </row>
    <row r="20" spans="2:10" x14ac:dyDescent="0.15">
      <c r="B20" t="e">
        <f>#REF!</f>
        <v>#REF!</v>
      </c>
      <c r="G20" t="e">
        <f>#REF!</f>
        <v>#REF!</v>
      </c>
      <c r="H20" t="e">
        <f>IF(#REF!="男",1,2)</f>
        <v>#REF!</v>
      </c>
      <c r="I20" t="e">
        <f>VLOOKUP(#REF!,#REF!,3,0)</f>
        <v>#REF!</v>
      </c>
      <c r="J20" t="e">
        <f>#REF!</f>
        <v>#REF!</v>
      </c>
    </row>
    <row r="21" spans="2:10" x14ac:dyDescent="0.15">
      <c r="B21" t="e">
        <f>#REF!</f>
        <v>#REF!</v>
      </c>
      <c r="G21" t="e">
        <f>#REF!</f>
        <v>#REF!</v>
      </c>
      <c r="H21" t="e">
        <f>IF(#REF!="男",1,2)</f>
        <v>#REF!</v>
      </c>
      <c r="I21" t="e">
        <f>VLOOKUP(#REF!,#REF!,3,0)</f>
        <v>#REF!</v>
      </c>
      <c r="J21" t="e">
        <f>#REF!</f>
        <v>#REF!</v>
      </c>
    </row>
    <row r="22" spans="2:10" x14ac:dyDescent="0.15">
      <c r="B22" t="e">
        <f>#REF!</f>
        <v>#REF!</v>
      </c>
      <c r="G22" t="e">
        <f>#REF!</f>
        <v>#REF!</v>
      </c>
      <c r="H22" t="e">
        <f>IF(#REF!="男",1,2)</f>
        <v>#REF!</v>
      </c>
      <c r="I22" t="e">
        <f>VLOOKUP(#REF!,#REF!,3,0)</f>
        <v>#REF!</v>
      </c>
      <c r="J22" t="e">
        <f>#REF!</f>
        <v>#REF!</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85415-F490-40BA-9650-22AF618AB7D3}">
  <sheetPr>
    <pageSetUpPr fitToPage="1"/>
  </sheetPr>
  <dimension ref="A1:AP90"/>
  <sheetViews>
    <sheetView zoomScaleNormal="100" workbookViewId="0">
      <selection activeCell="A7" sqref="A7"/>
    </sheetView>
  </sheetViews>
  <sheetFormatPr defaultColWidth="9" defaultRowHeight="13.5" x14ac:dyDescent="0.15"/>
  <cols>
    <col min="1" max="1" width="4.75" style="162" customWidth="1"/>
    <col min="2" max="4" width="9" style="162"/>
    <col min="5" max="5" width="4.875" style="162" customWidth="1"/>
    <col min="6" max="6" width="9.125" style="162" customWidth="1"/>
    <col min="7" max="12" width="5" style="162" customWidth="1"/>
    <col min="13" max="13" width="12.125" style="162" customWidth="1"/>
    <col min="14" max="15" width="10.625" customWidth="1"/>
    <col min="16" max="16" width="9.875" customWidth="1"/>
    <col min="17" max="20" width="9.875" hidden="1" customWidth="1"/>
    <col min="21" max="21" width="9" hidden="1" customWidth="1"/>
    <col min="22" max="25" width="6.875" hidden="1" customWidth="1"/>
    <col min="26" max="26" width="5.25" hidden="1" customWidth="1"/>
    <col min="27" max="29" width="9.125" hidden="1" customWidth="1"/>
    <col min="30" max="30" width="5.25" hidden="1" customWidth="1"/>
    <col min="31" max="31" width="12.625" hidden="1" customWidth="1"/>
    <col min="32" max="32" width="4.875" hidden="1" customWidth="1"/>
    <col min="33" max="33" width="7.75" hidden="1" customWidth="1"/>
    <col min="34" max="34" width="4.875" hidden="1" customWidth="1"/>
    <col min="35" max="35" width="9" hidden="1" customWidth="1"/>
    <col min="36" max="72" width="9" customWidth="1"/>
  </cols>
  <sheetData>
    <row r="1" spans="1:42" ht="24" customHeight="1" x14ac:dyDescent="0.15">
      <c r="B1" s="162" t="s">
        <v>217</v>
      </c>
    </row>
    <row r="2" spans="1:42" ht="24.75" customHeight="1" x14ac:dyDescent="0.15">
      <c r="A2" s="223" t="str">
        <f>+記録会!A2</f>
        <v>登録団体名称</v>
      </c>
      <c r="B2" s="258"/>
      <c r="C2" s="223">
        <f>+記録会!C2</f>
        <v>0</v>
      </c>
      <c r="D2" s="258"/>
      <c r="E2" s="251" t="str">
        <f>+記録会!E2</f>
        <v>代表者</v>
      </c>
      <c r="F2" s="259"/>
      <c r="G2" s="223">
        <f>+記録会!G2</f>
        <v>0</v>
      </c>
      <c r="H2" s="260"/>
      <c r="I2" s="260"/>
      <c r="J2" s="260"/>
      <c r="K2" s="260"/>
      <c r="L2" s="258"/>
      <c r="M2" s="261" t="s">
        <v>199</v>
      </c>
      <c r="N2" s="145" t="s">
        <v>11</v>
      </c>
      <c r="O2" s="169">
        <f>COUNTIF($E$9:$E$38,"男")</f>
        <v>0</v>
      </c>
      <c r="AP2" s="146"/>
    </row>
    <row r="3" spans="1:42" ht="24.75" customHeight="1" x14ac:dyDescent="0.15">
      <c r="A3" s="201" t="str">
        <f>+記録会!A3</f>
        <v>登録団体カナ名称</v>
      </c>
      <c r="B3" s="202"/>
      <c r="C3" s="201">
        <f>+記録会!C3</f>
        <v>0</v>
      </c>
      <c r="D3" s="202"/>
      <c r="E3" s="264" t="str">
        <f>+記録会!E3</f>
        <v>所在地(〒)</v>
      </c>
      <c r="F3" s="265"/>
      <c r="G3" s="201">
        <f>+記録会!G3</f>
        <v>0</v>
      </c>
      <c r="H3" s="266"/>
      <c r="I3" s="266"/>
      <c r="J3" s="266"/>
      <c r="K3" s="266"/>
      <c r="L3" s="202"/>
      <c r="M3" s="262"/>
      <c r="N3" s="147" t="s">
        <v>12</v>
      </c>
      <c r="O3" s="170">
        <f>COUNTIF($E$9:$E$38,"女")</f>
        <v>0</v>
      </c>
    </row>
    <row r="4" spans="1:42" ht="24.75" customHeight="1" x14ac:dyDescent="0.15">
      <c r="A4" s="242" t="str">
        <f>+記録会!A4</f>
        <v>電光用略称</v>
      </c>
      <c r="B4" s="267"/>
      <c r="C4" s="242">
        <f>+記録会!C4</f>
        <v>0</v>
      </c>
      <c r="D4" s="267"/>
      <c r="E4" s="268" t="str">
        <f>+記録会!E4</f>
        <v>所在地(住所)</v>
      </c>
      <c r="F4" s="269"/>
      <c r="G4" s="242">
        <f>+記録会!G4</f>
        <v>0</v>
      </c>
      <c r="H4" s="270"/>
      <c r="I4" s="270"/>
      <c r="J4" s="270"/>
      <c r="K4" s="270"/>
      <c r="L4" s="267"/>
      <c r="M4" s="263"/>
      <c r="N4" s="148" t="s">
        <v>200</v>
      </c>
      <c r="O4" s="171">
        <f>SUM(O2:O3)</f>
        <v>0</v>
      </c>
    </row>
    <row r="5" spans="1:42" ht="18" customHeight="1" x14ac:dyDescent="0.15">
      <c r="A5" s="253" t="s">
        <v>0</v>
      </c>
      <c r="B5" s="253" t="s">
        <v>201</v>
      </c>
      <c r="C5" s="253"/>
      <c r="D5" s="253"/>
      <c r="E5" s="271" t="s">
        <v>2</v>
      </c>
      <c r="F5" s="188" t="s">
        <v>5</v>
      </c>
      <c r="G5" s="188"/>
      <c r="H5" s="272" t="s">
        <v>224</v>
      </c>
      <c r="I5" s="273"/>
      <c r="J5" s="273"/>
      <c r="K5" s="274"/>
      <c r="L5" s="274"/>
      <c r="M5" s="274"/>
      <c r="N5" s="281" t="s">
        <v>225</v>
      </c>
      <c r="O5" s="283">
        <f>COUNTA(H9:J90)</f>
        <v>0</v>
      </c>
      <c r="P5" s="150"/>
      <c r="Q5" s="150"/>
      <c r="R5" s="150"/>
      <c r="S5" s="150"/>
      <c r="T5" s="150"/>
    </row>
    <row r="6" spans="1:42" ht="18" customHeight="1" x14ac:dyDescent="0.15">
      <c r="A6" s="253"/>
      <c r="B6" s="253"/>
      <c r="C6" s="253"/>
      <c r="D6" s="253"/>
      <c r="E6" s="271"/>
      <c r="F6" s="98" t="s">
        <v>10</v>
      </c>
      <c r="G6" s="101" t="s">
        <v>19</v>
      </c>
      <c r="H6" s="273"/>
      <c r="I6" s="273"/>
      <c r="J6" s="273"/>
      <c r="K6" s="274"/>
      <c r="L6" s="274"/>
      <c r="M6" s="274"/>
      <c r="N6" s="282"/>
      <c r="O6" s="284"/>
      <c r="P6" s="150"/>
      <c r="Q6" s="150"/>
      <c r="R6" s="150"/>
      <c r="S6" s="150"/>
      <c r="T6" s="150"/>
      <c r="V6" t="s">
        <v>205</v>
      </c>
      <c r="W6" t="s">
        <v>203</v>
      </c>
      <c r="Z6" t="s">
        <v>6</v>
      </c>
      <c r="AD6" t="s">
        <v>2</v>
      </c>
      <c r="AE6" t="s">
        <v>7</v>
      </c>
      <c r="AG6" t="s">
        <v>8</v>
      </c>
    </row>
    <row r="7" spans="1:42" ht="30" customHeight="1" x14ac:dyDescent="0.15">
      <c r="A7" s="151" t="s">
        <v>24</v>
      </c>
      <c r="B7" s="279" t="s">
        <v>202</v>
      </c>
      <c r="C7" s="279"/>
      <c r="D7" s="279"/>
      <c r="E7" s="152" t="s">
        <v>11</v>
      </c>
      <c r="F7" s="172" t="s">
        <v>16</v>
      </c>
      <c r="G7" s="173">
        <v>4</v>
      </c>
      <c r="H7" s="280"/>
      <c r="I7" s="280"/>
      <c r="J7" s="280"/>
      <c r="K7" s="274"/>
      <c r="L7" s="274"/>
      <c r="M7" s="174"/>
      <c r="N7" s="183"/>
      <c r="O7" s="184"/>
      <c r="Q7">
        <v>20</v>
      </c>
      <c r="R7">
        <v>60</v>
      </c>
      <c r="AA7">
        <f>+MAX(Y39:Y61)</f>
        <v>1</v>
      </c>
      <c r="AD7">
        <f>+MAX(AC55:AC60)</f>
        <v>2</v>
      </c>
      <c r="AE7">
        <f>+MAX(AC39:AC53)</f>
        <v>2</v>
      </c>
    </row>
    <row r="8" spans="1:42" ht="30" hidden="1" customHeight="1" x14ac:dyDescent="0.15">
      <c r="A8" s="153" t="s">
        <v>170</v>
      </c>
      <c r="B8" s="253" t="str">
        <f>IF(M8="","",$C$3)</f>
        <v/>
      </c>
      <c r="C8" s="253"/>
      <c r="D8" s="253"/>
      <c r="E8" s="149" t="str">
        <f>IF(M8="","","混合")</f>
        <v/>
      </c>
      <c r="F8" s="274" t="str">
        <f>IF(M8="","","全年齢")</f>
        <v/>
      </c>
      <c r="G8" s="274"/>
      <c r="H8" s="280" t="str">
        <f>IF(M8="","","総合リレー")</f>
        <v/>
      </c>
      <c r="I8" s="280"/>
      <c r="J8" s="280"/>
      <c r="K8" s="274" t="str">
        <f>IF(M8="","",300)</f>
        <v/>
      </c>
      <c r="L8" s="274"/>
      <c r="M8" s="175"/>
      <c r="N8" s="275" t="s">
        <v>171</v>
      </c>
      <c r="O8" s="276"/>
      <c r="P8" s="154"/>
      <c r="Q8" s="154"/>
      <c r="R8" s="154"/>
      <c r="S8" s="154"/>
      <c r="T8" s="154"/>
      <c r="U8" s="155"/>
      <c r="Z8" s="156" t="s">
        <v>6</v>
      </c>
      <c r="AA8" s="157" t="s">
        <v>20</v>
      </c>
      <c r="AD8" s="6" t="s">
        <v>2</v>
      </c>
      <c r="AE8" s="158" t="s">
        <v>7</v>
      </c>
      <c r="AG8" s="158" t="s">
        <v>8</v>
      </c>
    </row>
    <row r="9" spans="1:42" ht="30" customHeight="1" x14ac:dyDescent="0.15">
      <c r="A9" s="159">
        <v>1</v>
      </c>
      <c r="B9" s="253"/>
      <c r="C9" s="253"/>
      <c r="D9" s="253"/>
      <c r="E9" s="160"/>
      <c r="F9" s="119"/>
      <c r="G9" s="55"/>
      <c r="H9" s="254"/>
      <c r="I9" s="255"/>
      <c r="J9" s="256"/>
      <c r="K9" s="277"/>
      <c r="L9" s="278"/>
      <c r="M9" s="176"/>
      <c r="P9" t="str">
        <f t="shared" ref="P9:P38" si="0">+IF(H9="","",IF(COUNTIF($AI$72:$AJ$91,LEFT($E9,1)*100+LEFT(H9,1)*10+LEFT(K9,1))=1,K9,""))</f>
        <v/>
      </c>
      <c r="Q9" t="str">
        <f>+IF(K9="","",(MID(K9,4,4)*Q$7)/50+INT(MID(K9,4,4)*Q$7/50/60)*40)</f>
        <v/>
      </c>
      <c r="R9" t="str">
        <f>+IF(K9="","",(MID(K9,4,4)*R$7)/50+INT(MID(K9,4,4)*R$7/50/60)*40)</f>
        <v/>
      </c>
      <c r="V9" t="s">
        <v>206</v>
      </c>
      <c r="W9">
        <v>1</v>
      </c>
      <c r="Z9" s="26">
        <v>1</v>
      </c>
      <c r="AA9" s="27" t="str">
        <f t="shared" ref="AA9:AA22" si="1">+IF(ROW(A2)&lt;=AA$7,VLOOKUP(ROW(A2),Y$39:AA$58,3,FALSE),"")</f>
        <v/>
      </c>
      <c r="AD9" s="26" t="s">
        <v>210</v>
      </c>
      <c r="AE9" s="161" t="s">
        <v>223</v>
      </c>
      <c r="AG9" s="14">
        <v>200</v>
      </c>
    </row>
    <row r="10" spans="1:42" ht="30" customHeight="1" x14ac:dyDescent="0.15">
      <c r="A10" s="159">
        <v>2</v>
      </c>
      <c r="B10" s="253"/>
      <c r="C10" s="253"/>
      <c r="D10" s="253"/>
      <c r="E10" s="160"/>
      <c r="F10" s="119"/>
      <c r="G10" s="55"/>
      <c r="H10" s="254"/>
      <c r="I10" s="255"/>
      <c r="J10" s="256"/>
      <c r="K10" s="277"/>
      <c r="L10" s="278"/>
      <c r="M10" s="176"/>
      <c r="P10" t="str">
        <f t="shared" si="0"/>
        <v/>
      </c>
      <c r="Q10" t="str">
        <f t="shared" ref="Q10:Q38" si="2">+IF(K10="","",(MID(K10,4,4)*Q$7)/50+INT(MID(K10,4,4)*Q$7/50/60)*40)</f>
        <v/>
      </c>
      <c r="R10" t="str">
        <f t="shared" ref="R10:R38" si="3">+IF(K10="","",(MID(K10,4,4)*R$7)/50+INT(MID(K10,4,4)*R$7/50/60)*40)</f>
        <v/>
      </c>
      <c r="V10" t="s">
        <v>204</v>
      </c>
      <c r="W10">
        <v>2</v>
      </c>
      <c r="Z10" s="14">
        <v>2</v>
      </c>
      <c r="AA10" s="27" t="str">
        <f t="shared" si="1"/>
        <v/>
      </c>
      <c r="AD10" s="14" t="s">
        <v>211</v>
      </c>
      <c r="AE10" s="27"/>
      <c r="AG10" s="14"/>
    </row>
    <row r="11" spans="1:42" ht="30" customHeight="1" x14ac:dyDescent="0.15">
      <c r="A11" s="159">
        <v>3</v>
      </c>
      <c r="B11" s="253"/>
      <c r="C11" s="253"/>
      <c r="D11" s="253"/>
      <c r="E11" s="160"/>
      <c r="F11" s="119"/>
      <c r="G11" s="55"/>
      <c r="H11" s="254"/>
      <c r="I11" s="255"/>
      <c r="J11" s="256"/>
      <c r="K11" s="257"/>
      <c r="L11" s="257"/>
      <c r="M11" s="176"/>
      <c r="P11" t="str">
        <f t="shared" si="0"/>
        <v/>
      </c>
      <c r="Q11" t="str">
        <f t="shared" si="2"/>
        <v/>
      </c>
      <c r="R11" t="str">
        <f t="shared" si="3"/>
        <v/>
      </c>
      <c r="V11" t="s">
        <v>207</v>
      </c>
      <c r="W11">
        <v>3</v>
      </c>
      <c r="Z11" s="14">
        <v>3</v>
      </c>
      <c r="AA11" s="27" t="str">
        <f t="shared" si="1"/>
        <v/>
      </c>
      <c r="AD11" s="5" t="s">
        <v>79</v>
      </c>
      <c r="AE11" s="28"/>
      <c r="AG11" s="14"/>
    </row>
    <row r="12" spans="1:42" ht="30" customHeight="1" x14ac:dyDescent="0.15">
      <c r="A12" s="159">
        <v>4</v>
      </c>
      <c r="B12" s="253"/>
      <c r="C12" s="253"/>
      <c r="D12" s="253"/>
      <c r="E12" s="160"/>
      <c r="F12" s="119"/>
      <c r="G12" s="55"/>
      <c r="H12" s="254"/>
      <c r="I12" s="255"/>
      <c r="J12" s="256"/>
      <c r="K12" s="257"/>
      <c r="L12" s="257"/>
      <c r="M12" s="176"/>
      <c r="P12" t="str">
        <f t="shared" si="0"/>
        <v/>
      </c>
      <c r="Q12" t="str">
        <f t="shared" si="2"/>
        <v/>
      </c>
      <c r="R12" t="str">
        <f t="shared" si="3"/>
        <v/>
      </c>
      <c r="W12">
        <v>4</v>
      </c>
      <c r="Z12" s="14">
        <v>4</v>
      </c>
      <c r="AA12" s="27" t="str">
        <f t="shared" si="1"/>
        <v/>
      </c>
      <c r="AG12" s="5"/>
    </row>
    <row r="13" spans="1:42" ht="30" customHeight="1" x14ac:dyDescent="0.15">
      <c r="A13" s="159">
        <v>5</v>
      </c>
      <c r="B13" s="253"/>
      <c r="C13" s="253"/>
      <c r="D13" s="253"/>
      <c r="E13" s="160"/>
      <c r="F13" s="119"/>
      <c r="G13" s="55"/>
      <c r="H13" s="254"/>
      <c r="I13" s="255"/>
      <c r="J13" s="256"/>
      <c r="K13" s="257"/>
      <c r="L13" s="257"/>
      <c r="M13" s="176"/>
      <c r="P13" t="str">
        <f t="shared" si="0"/>
        <v/>
      </c>
      <c r="Q13" t="str">
        <f t="shared" si="2"/>
        <v/>
      </c>
      <c r="R13" t="str">
        <f t="shared" si="3"/>
        <v/>
      </c>
      <c r="W13">
        <v>5</v>
      </c>
      <c r="Z13" s="14">
        <v>5</v>
      </c>
      <c r="AA13" s="27" t="str">
        <f t="shared" si="1"/>
        <v/>
      </c>
    </row>
    <row r="14" spans="1:42" ht="30" customHeight="1" x14ac:dyDescent="0.15">
      <c r="A14" s="159">
        <v>6</v>
      </c>
      <c r="B14" s="253"/>
      <c r="C14" s="253"/>
      <c r="D14" s="253"/>
      <c r="E14" s="160"/>
      <c r="F14" s="119"/>
      <c r="G14" s="55"/>
      <c r="H14" s="254"/>
      <c r="I14" s="255"/>
      <c r="J14" s="256"/>
      <c r="K14" s="257"/>
      <c r="L14" s="257"/>
      <c r="M14" s="176"/>
      <c r="P14" t="str">
        <f t="shared" si="0"/>
        <v/>
      </c>
      <c r="Q14" t="str">
        <f t="shared" si="2"/>
        <v/>
      </c>
      <c r="R14" t="str">
        <f t="shared" si="3"/>
        <v/>
      </c>
      <c r="W14">
        <v>6</v>
      </c>
      <c r="Z14" s="14">
        <v>6</v>
      </c>
      <c r="AA14" s="27" t="str">
        <f t="shared" si="1"/>
        <v/>
      </c>
    </row>
    <row r="15" spans="1:42" ht="30" customHeight="1" x14ac:dyDescent="0.15">
      <c r="A15" s="159">
        <v>7</v>
      </c>
      <c r="B15" s="253"/>
      <c r="C15" s="253"/>
      <c r="D15" s="253"/>
      <c r="E15" s="160"/>
      <c r="F15" s="119"/>
      <c r="G15" s="55"/>
      <c r="H15" s="254"/>
      <c r="I15" s="255"/>
      <c r="J15" s="256"/>
      <c r="K15" s="257"/>
      <c r="L15" s="257"/>
      <c r="M15" s="176"/>
      <c r="P15" t="str">
        <f t="shared" si="0"/>
        <v/>
      </c>
      <c r="Q15" t="str">
        <f t="shared" si="2"/>
        <v/>
      </c>
      <c r="R15" t="str">
        <f t="shared" si="3"/>
        <v/>
      </c>
      <c r="Z15" s="14">
        <v>7</v>
      </c>
      <c r="AA15" s="27" t="str">
        <f t="shared" si="1"/>
        <v/>
      </c>
    </row>
    <row r="16" spans="1:42" ht="30" customHeight="1" x14ac:dyDescent="0.15">
      <c r="A16" s="159">
        <v>8</v>
      </c>
      <c r="B16" s="253"/>
      <c r="C16" s="253"/>
      <c r="D16" s="253"/>
      <c r="E16" s="160"/>
      <c r="F16" s="119"/>
      <c r="G16" s="55"/>
      <c r="H16" s="254"/>
      <c r="I16" s="255"/>
      <c r="J16" s="256"/>
      <c r="K16" s="257"/>
      <c r="L16" s="257"/>
      <c r="M16" s="176"/>
      <c r="P16" t="str">
        <f t="shared" si="0"/>
        <v/>
      </c>
      <c r="Q16" t="str">
        <f t="shared" si="2"/>
        <v/>
      </c>
      <c r="R16" t="str">
        <f t="shared" si="3"/>
        <v/>
      </c>
      <c r="Z16" s="14">
        <v>8</v>
      </c>
      <c r="AA16" s="27" t="str">
        <f t="shared" si="1"/>
        <v/>
      </c>
    </row>
    <row r="17" spans="1:27" ht="30" customHeight="1" x14ac:dyDescent="0.15">
      <c r="A17" s="159">
        <v>9</v>
      </c>
      <c r="B17" s="253"/>
      <c r="C17" s="253"/>
      <c r="D17" s="253"/>
      <c r="E17" s="160"/>
      <c r="F17" s="119"/>
      <c r="G17" s="55"/>
      <c r="H17" s="254"/>
      <c r="I17" s="255"/>
      <c r="J17" s="256"/>
      <c r="K17" s="257"/>
      <c r="L17" s="257"/>
      <c r="M17" s="176"/>
      <c r="P17" t="str">
        <f t="shared" si="0"/>
        <v/>
      </c>
      <c r="Q17" t="str">
        <f t="shared" si="2"/>
        <v/>
      </c>
      <c r="R17" t="str">
        <f t="shared" si="3"/>
        <v/>
      </c>
      <c r="Z17" s="14">
        <v>9</v>
      </c>
      <c r="AA17" s="27" t="str">
        <f t="shared" si="1"/>
        <v/>
      </c>
    </row>
    <row r="18" spans="1:27" ht="30" customHeight="1" x14ac:dyDescent="0.15">
      <c r="A18" s="159">
        <v>10</v>
      </c>
      <c r="B18" s="253"/>
      <c r="C18" s="253"/>
      <c r="D18" s="253"/>
      <c r="E18" s="160"/>
      <c r="F18" s="119"/>
      <c r="G18" s="55"/>
      <c r="H18" s="254"/>
      <c r="I18" s="255"/>
      <c r="J18" s="256"/>
      <c r="K18" s="257"/>
      <c r="L18" s="257"/>
      <c r="M18" s="176"/>
      <c r="P18" t="str">
        <f t="shared" si="0"/>
        <v/>
      </c>
      <c r="Q18" t="str">
        <f t="shared" si="2"/>
        <v/>
      </c>
      <c r="R18" t="str">
        <f t="shared" si="3"/>
        <v/>
      </c>
      <c r="Z18" s="14">
        <v>10</v>
      </c>
      <c r="AA18" s="27" t="str">
        <f t="shared" si="1"/>
        <v/>
      </c>
    </row>
    <row r="19" spans="1:27" ht="30" customHeight="1" x14ac:dyDescent="0.15">
      <c r="A19" s="159">
        <v>11</v>
      </c>
      <c r="B19" s="253"/>
      <c r="C19" s="253"/>
      <c r="D19" s="253"/>
      <c r="E19" s="160"/>
      <c r="F19" s="119"/>
      <c r="G19" s="55"/>
      <c r="H19" s="254"/>
      <c r="I19" s="255"/>
      <c r="J19" s="256"/>
      <c r="K19" s="257"/>
      <c r="L19" s="257"/>
      <c r="M19" s="176"/>
      <c r="P19" t="str">
        <f t="shared" si="0"/>
        <v/>
      </c>
      <c r="Q19" t="str">
        <f t="shared" si="2"/>
        <v/>
      </c>
      <c r="R19" t="str">
        <f t="shared" si="3"/>
        <v/>
      </c>
      <c r="Z19" s="14">
        <v>11</v>
      </c>
      <c r="AA19" s="27" t="str">
        <f t="shared" si="1"/>
        <v/>
      </c>
    </row>
    <row r="20" spans="1:27" ht="30" customHeight="1" x14ac:dyDescent="0.15">
      <c r="A20" s="159">
        <v>12</v>
      </c>
      <c r="B20" s="253"/>
      <c r="C20" s="253"/>
      <c r="D20" s="253"/>
      <c r="E20" s="160"/>
      <c r="F20" s="119"/>
      <c r="G20" s="55"/>
      <c r="H20" s="254"/>
      <c r="I20" s="255"/>
      <c r="J20" s="256"/>
      <c r="K20" s="257"/>
      <c r="L20" s="257"/>
      <c r="M20" s="176"/>
      <c r="P20" t="str">
        <f t="shared" si="0"/>
        <v/>
      </c>
      <c r="Q20" t="str">
        <f t="shared" si="2"/>
        <v/>
      </c>
      <c r="R20" t="str">
        <f t="shared" si="3"/>
        <v/>
      </c>
      <c r="Z20" s="14">
        <v>12</v>
      </c>
      <c r="AA20" s="27" t="str">
        <f t="shared" si="1"/>
        <v/>
      </c>
    </row>
    <row r="21" spans="1:27" ht="30" customHeight="1" x14ac:dyDescent="0.15">
      <c r="A21" s="159">
        <v>13</v>
      </c>
      <c r="B21" s="253"/>
      <c r="C21" s="253"/>
      <c r="D21" s="253"/>
      <c r="E21" s="160"/>
      <c r="F21" s="119"/>
      <c r="G21" s="55"/>
      <c r="H21" s="254"/>
      <c r="I21" s="255"/>
      <c r="J21" s="256"/>
      <c r="K21" s="257"/>
      <c r="L21" s="257"/>
      <c r="M21" s="176"/>
      <c r="P21" t="str">
        <f t="shared" si="0"/>
        <v/>
      </c>
      <c r="Q21" t="str">
        <f t="shared" si="2"/>
        <v/>
      </c>
      <c r="R21" t="str">
        <f t="shared" si="3"/>
        <v/>
      </c>
      <c r="Z21" s="14">
        <v>13</v>
      </c>
      <c r="AA21" s="27" t="str">
        <f t="shared" si="1"/>
        <v/>
      </c>
    </row>
    <row r="22" spans="1:27" ht="30" customHeight="1" x14ac:dyDescent="0.15">
      <c r="A22" s="159">
        <v>14</v>
      </c>
      <c r="B22" s="253"/>
      <c r="C22" s="253"/>
      <c r="D22" s="253"/>
      <c r="E22" s="160"/>
      <c r="F22" s="119"/>
      <c r="G22" s="55"/>
      <c r="H22" s="254"/>
      <c r="I22" s="255"/>
      <c r="J22" s="256"/>
      <c r="K22" s="257"/>
      <c r="L22" s="257"/>
      <c r="M22" s="176"/>
      <c r="P22" t="str">
        <f t="shared" si="0"/>
        <v/>
      </c>
      <c r="Q22" t="str">
        <f t="shared" si="2"/>
        <v/>
      </c>
      <c r="R22" t="str">
        <f t="shared" si="3"/>
        <v/>
      </c>
      <c r="Z22" s="5">
        <v>14</v>
      </c>
      <c r="AA22" s="28" t="str">
        <f t="shared" si="1"/>
        <v/>
      </c>
    </row>
    <row r="23" spans="1:27" ht="30" customHeight="1" x14ac:dyDescent="0.15">
      <c r="A23" s="159">
        <v>15</v>
      </c>
      <c r="B23" s="253"/>
      <c r="C23" s="253"/>
      <c r="D23" s="253"/>
      <c r="E23" s="160"/>
      <c r="F23" s="119"/>
      <c r="G23" s="55"/>
      <c r="H23" s="254"/>
      <c r="I23" s="255"/>
      <c r="J23" s="256"/>
      <c r="K23" s="257"/>
      <c r="L23" s="257"/>
      <c r="M23" s="176"/>
      <c r="P23" t="str">
        <f t="shared" si="0"/>
        <v/>
      </c>
      <c r="Q23" t="str">
        <f t="shared" si="2"/>
        <v/>
      </c>
      <c r="R23" t="str">
        <f t="shared" si="3"/>
        <v/>
      </c>
    </row>
    <row r="24" spans="1:27" ht="30" customHeight="1" x14ac:dyDescent="0.15">
      <c r="A24" s="159">
        <v>16</v>
      </c>
      <c r="B24" s="253"/>
      <c r="C24" s="253"/>
      <c r="D24" s="253"/>
      <c r="E24" s="160"/>
      <c r="F24" s="119"/>
      <c r="G24" s="55"/>
      <c r="H24" s="254"/>
      <c r="I24" s="255"/>
      <c r="J24" s="256"/>
      <c r="K24" s="257"/>
      <c r="L24" s="257"/>
      <c r="M24" s="176"/>
      <c r="P24" t="str">
        <f t="shared" si="0"/>
        <v/>
      </c>
      <c r="Q24" t="str">
        <f t="shared" si="2"/>
        <v/>
      </c>
      <c r="R24" t="str">
        <f t="shared" si="3"/>
        <v/>
      </c>
    </row>
    <row r="25" spans="1:27" ht="30" customHeight="1" x14ac:dyDescent="0.15">
      <c r="A25" s="159">
        <v>17</v>
      </c>
      <c r="B25" s="253"/>
      <c r="C25" s="253"/>
      <c r="D25" s="253"/>
      <c r="E25" s="160"/>
      <c r="F25" s="119"/>
      <c r="G25" s="55"/>
      <c r="H25" s="254"/>
      <c r="I25" s="255"/>
      <c r="J25" s="256"/>
      <c r="K25" s="257"/>
      <c r="L25" s="257"/>
      <c r="M25" s="176"/>
      <c r="P25" t="str">
        <f t="shared" si="0"/>
        <v/>
      </c>
      <c r="Q25" t="str">
        <f t="shared" si="2"/>
        <v/>
      </c>
      <c r="R25" t="str">
        <f t="shared" si="3"/>
        <v/>
      </c>
    </row>
    <row r="26" spans="1:27" ht="30" customHeight="1" x14ac:dyDescent="0.15">
      <c r="A26" s="159">
        <v>18</v>
      </c>
      <c r="B26" s="253"/>
      <c r="C26" s="253"/>
      <c r="D26" s="253"/>
      <c r="E26" s="160"/>
      <c r="F26" s="119"/>
      <c r="G26" s="55"/>
      <c r="H26" s="254"/>
      <c r="I26" s="255"/>
      <c r="J26" s="256"/>
      <c r="K26" s="257"/>
      <c r="L26" s="257"/>
      <c r="M26" s="176"/>
      <c r="P26" t="str">
        <f t="shared" si="0"/>
        <v/>
      </c>
      <c r="Q26" t="str">
        <f t="shared" si="2"/>
        <v/>
      </c>
      <c r="R26" t="str">
        <f t="shared" si="3"/>
        <v/>
      </c>
    </row>
    <row r="27" spans="1:27" ht="30" customHeight="1" x14ac:dyDescent="0.15">
      <c r="A27" s="159">
        <v>19</v>
      </c>
      <c r="B27" s="253"/>
      <c r="C27" s="253"/>
      <c r="D27" s="253"/>
      <c r="E27" s="160"/>
      <c r="F27" s="119"/>
      <c r="G27" s="55"/>
      <c r="H27" s="254"/>
      <c r="I27" s="255"/>
      <c r="J27" s="256"/>
      <c r="K27" s="257"/>
      <c r="L27" s="257"/>
      <c r="M27" s="176"/>
      <c r="P27" t="str">
        <f t="shared" si="0"/>
        <v/>
      </c>
      <c r="Q27" t="str">
        <f t="shared" si="2"/>
        <v/>
      </c>
      <c r="R27" t="str">
        <f t="shared" si="3"/>
        <v/>
      </c>
    </row>
    <row r="28" spans="1:27" ht="30" customHeight="1" x14ac:dyDescent="0.15">
      <c r="A28" s="159">
        <v>20</v>
      </c>
      <c r="B28" s="253"/>
      <c r="C28" s="253"/>
      <c r="D28" s="253"/>
      <c r="E28" s="160"/>
      <c r="F28" s="119"/>
      <c r="G28" s="55"/>
      <c r="H28" s="254"/>
      <c r="I28" s="255"/>
      <c r="J28" s="256"/>
      <c r="K28" s="257"/>
      <c r="L28" s="257"/>
      <c r="M28" s="176"/>
      <c r="P28" t="str">
        <f t="shared" si="0"/>
        <v/>
      </c>
      <c r="Q28" t="str">
        <f t="shared" si="2"/>
        <v/>
      </c>
      <c r="R28" t="str">
        <f t="shared" si="3"/>
        <v/>
      </c>
    </row>
    <row r="29" spans="1:27" ht="30" customHeight="1" x14ac:dyDescent="0.15">
      <c r="A29" s="159">
        <v>21</v>
      </c>
      <c r="B29" s="253"/>
      <c r="C29" s="253"/>
      <c r="D29" s="253"/>
      <c r="E29" s="160"/>
      <c r="F29" s="119"/>
      <c r="G29" s="55"/>
      <c r="H29" s="254"/>
      <c r="I29" s="255"/>
      <c r="J29" s="256"/>
      <c r="K29" s="257"/>
      <c r="L29" s="257"/>
      <c r="M29" s="176"/>
      <c r="P29" t="str">
        <f t="shared" si="0"/>
        <v/>
      </c>
      <c r="Q29" t="str">
        <f t="shared" si="2"/>
        <v/>
      </c>
      <c r="R29" t="str">
        <f t="shared" si="3"/>
        <v/>
      </c>
    </row>
    <row r="30" spans="1:27" ht="30" customHeight="1" x14ac:dyDescent="0.15">
      <c r="A30" s="159">
        <v>22</v>
      </c>
      <c r="B30" s="253"/>
      <c r="C30" s="253"/>
      <c r="D30" s="253"/>
      <c r="E30" s="160"/>
      <c r="F30" s="119"/>
      <c r="G30" s="55"/>
      <c r="H30" s="254"/>
      <c r="I30" s="255"/>
      <c r="J30" s="256"/>
      <c r="K30" s="257"/>
      <c r="L30" s="257"/>
      <c r="M30" s="176"/>
      <c r="P30" t="str">
        <f t="shared" si="0"/>
        <v/>
      </c>
      <c r="Q30" t="str">
        <f t="shared" si="2"/>
        <v/>
      </c>
      <c r="R30" t="str">
        <f t="shared" si="3"/>
        <v/>
      </c>
    </row>
    <row r="31" spans="1:27" ht="30" customHeight="1" x14ac:dyDescent="0.15">
      <c r="A31" s="159">
        <v>23</v>
      </c>
      <c r="B31" s="253"/>
      <c r="C31" s="253"/>
      <c r="D31" s="253"/>
      <c r="E31" s="160"/>
      <c r="F31" s="119"/>
      <c r="G31" s="55"/>
      <c r="H31" s="254"/>
      <c r="I31" s="255"/>
      <c r="J31" s="256"/>
      <c r="K31" s="257"/>
      <c r="L31" s="257"/>
      <c r="M31" s="176"/>
      <c r="P31" t="str">
        <f t="shared" si="0"/>
        <v/>
      </c>
      <c r="Q31" t="str">
        <f t="shared" si="2"/>
        <v/>
      </c>
      <c r="R31" t="str">
        <f t="shared" si="3"/>
        <v/>
      </c>
    </row>
    <row r="32" spans="1:27" ht="30" customHeight="1" x14ac:dyDescent="0.15">
      <c r="A32" s="159">
        <v>24</v>
      </c>
      <c r="B32" s="253"/>
      <c r="C32" s="253"/>
      <c r="D32" s="253"/>
      <c r="E32" s="160"/>
      <c r="F32" s="119"/>
      <c r="G32" s="55"/>
      <c r="H32" s="254"/>
      <c r="I32" s="255"/>
      <c r="J32" s="256"/>
      <c r="K32" s="257"/>
      <c r="L32" s="257"/>
      <c r="M32" s="176"/>
      <c r="P32" t="str">
        <f t="shared" si="0"/>
        <v/>
      </c>
      <c r="Q32" t="str">
        <f t="shared" si="2"/>
        <v/>
      </c>
      <c r="R32" t="str">
        <f t="shared" si="3"/>
        <v/>
      </c>
    </row>
    <row r="33" spans="1:32" ht="30" customHeight="1" x14ac:dyDescent="0.15">
      <c r="A33" s="159">
        <v>25</v>
      </c>
      <c r="B33" s="253"/>
      <c r="C33" s="253"/>
      <c r="D33" s="253"/>
      <c r="E33" s="160"/>
      <c r="F33" s="119"/>
      <c r="G33" s="55"/>
      <c r="H33" s="254"/>
      <c r="I33" s="255"/>
      <c r="J33" s="256"/>
      <c r="K33" s="257"/>
      <c r="L33" s="257"/>
      <c r="M33" s="176"/>
      <c r="P33" t="str">
        <f t="shared" si="0"/>
        <v/>
      </c>
      <c r="Q33" t="str">
        <f t="shared" si="2"/>
        <v/>
      </c>
      <c r="R33" t="str">
        <f t="shared" si="3"/>
        <v/>
      </c>
    </row>
    <row r="34" spans="1:32" ht="30" customHeight="1" x14ac:dyDescent="0.15">
      <c r="A34" s="159">
        <v>26</v>
      </c>
      <c r="B34" s="253"/>
      <c r="C34" s="253"/>
      <c r="D34" s="253"/>
      <c r="E34" s="160"/>
      <c r="F34" s="119"/>
      <c r="G34" s="55"/>
      <c r="H34" s="254"/>
      <c r="I34" s="255"/>
      <c r="J34" s="256"/>
      <c r="K34" s="257"/>
      <c r="L34" s="257"/>
      <c r="M34" s="176"/>
      <c r="P34" t="str">
        <f t="shared" si="0"/>
        <v/>
      </c>
      <c r="Q34" t="str">
        <f t="shared" si="2"/>
        <v/>
      </c>
      <c r="R34" t="str">
        <f t="shared" si="3"/>
        <v/>
      </c>
    </row>
    <row r="35" spans="1:32" ht="30" customHeight="1" x14ac:dyDescent="0.15">
      <c r="A35" s="159">
        <v>27</v>
      </c>
      <c r="B35" s="253"/>
      <c r="C35" s="253"/>
      <c r="D35" s="253"/>
      <c r="E35" s="160"/>
      <c r="F35" s="119"/>
      <c r="G35" s="55"/>
      <c r="H35" s="254"/>
      <c r="I35" s="255"/>
      <c r="J35" s="256"/>
      <c r="K35" s="257"/>
      <c r="L35" s="257"/>
      <c r="M35" s="176"/>
      <c r="P35" t="str">
        <f t="shared" si="0"/>
        <v/>
      </c>
      <c r="Q35" t="str">
        <f t="shared" si="2"/>
        <v/>
      </c>
      <c r="R35" t="str">
        <f t="shared" si="3"/>
        <v/>
      </c>
    </row>
    <row r="36" spans="1:32" ht="30" customHeight="1" x14ac:dyDescent="0.15">
      <c r="A36" s="159">
        <v>28</v>
      </c>
      <c r="B36" s="253"/>
      <c r="C36" s="253"/>
      <c r="D36" s="253"/>
      <c r="E36" s="160"/>
      <c r="F36" s="119"/>
      <c r="G36" s="55"/>
      <c r="H36" s="254"/>
      <c r="I36" s="255"/>
      <c r="J36" s="256"/>
      <c r="K36" s="257"/>
      <c r="L36" s="257"/>
      <c r="M36" s="176"/>
      <c r="P36" t="str">
        <f t="shared" si="0"/>
        <v/>
      </c>
      <c r="Q36" t="str">
        <f t="shared" si="2"/>
        <v/>
      </c>
      <c r="R36" t="str">
        <f t="shared" si="3"/>
        <v/>
      </c>
    </row>
    <row r="37" spans="1:32" ht="30" customHeight="1" x14ac:dyDescent="0.15">
      <c r="A37" s="159">
        <v>29</v>
      </c>
      <c r="B37" s="253"/>
      <c r="C37" s="253"/>
      <c r="D37" s="253"/>
      <c r="E37" s="160"/>
      <c r="F37" s="119"/>
      <c r="G37" s="55"/>
      <c r="H37" s="254"/>
      <c r="I37" s="255"/>
      <c r="J37" s="256"/>
      <c r="K37" s="257"/>
      <c r="L37" s="257"/>
      <c r="M37" s="176"/>
      <c r="P37" t="str">
        <f t="shared" si="0"/>
        <v/>
      </c>
      <c r="Q37" t="str">
        <f t="shared" si="2"/>
        <v/>
      </c>
      <c r="R37" t="str">
        <f t="shared" si="3"/>
        <v/>
      </c>
    </row>
    <row r="38" spans="1:32" ht="30" customHeight="1" x14ac:dyDescent="0.15">
      <c r="A38" s="159">
        <v>30</v>
      </c>
      <c r="B38" s="253"/>
      <c r="C38" s="253"/>
      <c r="D38" s="253"/>
      <c r="E38" s="160"/>
      <c r="F38" s="119"/>
      <c r="G38" s="55"/>
      <c r="H38" s="254"/>
      <c r="I38" s="255"/>
      <c r="J38" s="256"/>
      <c r="K38" s="257"/>
      <c r="L38" s="257"/>
      <c r="M38" s="176"/>
      <c r="P38" t="str">
        <f t="shared" si="0"/>
        <v/>
      </c>
      <c r="Q38" t="str">
        <f t="shared" si="2"/>
        <v/>
      </c>
      <c r="R38" t="str">
        <f t="shared" si="3"/>
        <v/>
      </c>
    </row>
    <row r="39" spans="1:32" ht="30" customHeight="1" x14ac:dyDescent="0.15">
      <c r="A39" s="159">
        <v>31</v>
      </c>
      <c r="B39" s="253"/>
      <c r="C39" s="253"/>
      <c r="D39" s="253"/>
      <c r="E39" s="160"/>
      <c r="F39" s="119"/>
      <c r="G39" s="55"/>
      <c r="H39" s="254"/>
      <c r="I39" s="255"/>
      <c r="J39" s="256"/>
      <c r="K39" s="257"/>
      <c r="L39" s="257"/>
      <c r="M39" s="176"/>
      <c r="Y39">
        <v>1</v>
      </c>
      <c r="Z39">
        <v>1</v>
      </c>
      <c r="AA39" t="s">
        <v>172</v>
      </c>
      <c r="AC39">
        <f>+IF(AF39=1,SUM(AF$39:AF39),"")</f>
        <v>1</v>
      </c>
      <c r="AD39">
        <v>1</v>
      </c>
      <c r="AE39" t="s">
        <v>173</v>
      </c>
      <c r="AF39">
        <v>1</v>
      </c>
    </row>
    <row r="40" spans="1:32" ht="30" customHeight="1" x14ac:dyDescent="0.15">
      <c r="A40" s="159">
        <v>32</v>
      </c>
      <c r="B40" s="253"/>
      <c r="C40" s="253"/>
      <c r="D40" s="253"/>
      <c r="E40" s="160"/>
      <c r="F40" s="119"/>
      <c r="G40" s="55"/>
      <c r="H40" s="254"/>
      <c r="I40" s="255"/>
      <c r="J40" s="256"/>
      <c r="K40" s="257"/>
      <c r="L40" s="257"/>
      <c r="M40" s="176"/>
      <c r="Z40">
        <v>2</v>
      </c>
      <c r="AA40" t="s">
        <v>174</v>
      </c>
      <c r="AC40">
        <f>+IF(AF40=1,SUM(AF$39:AF40),"")</f>
        <v>2</v>
      </c>
      <c r="AD40">
        <v>2</v>
      </c>
      <c r="AE40" t="s">
        <v>175</v>
      </c>
      <c r="AF40">
        <v>1</v>
      </c>
    </row>
    <row r="41" spans="1:32" ht="30" customHeight="1" x14ac:dyDescent="0.15">
      <c r="A41" s="159">
        <v>33</v>
      </c>
      <c r="B41" s="253"/>
      <c r="C41" s="253"/>
      <c r="D41" s="253"/>
      <c r="E41" s="160"/>
      <c r="F41" s="119"/>
      <c r="G41" s="55"/>
      <c r="H41" s="254"/>
      <c r="I41" s="255"/>
      <c r="J41" s="256"/>
      <c r="K41" s="257"/>
      <c r="L41" s="257"/>
      <c r="M41" s="176"/>
      <c r="Z41">
        <v>3</v>
      </c>
      <c r="AA41" t="s">
        <v>176</v>
      </c>
      <c r="AC41" t="str">
        <f>+IF(AF41=1,SUM(AF$39:AF41),"")</f>
        <v/>
      </c>
      <c r="AD41">
        <v>3</v>
      </c>
      <c r="AE41" t="s">
        <v>177</v>
      </c>
    </row>
    <row r="42" spans="1:32" ht="30" customHeight="1" x14ac:dyDescent="0.15">
      <c r="A42" s="159">
        <v>34</v>
      </c>
      <c r="B42" s="253"/>
      <c r="C42" s="253"/>
      <c r="D42" s="253"/>
      <c r="E42" s="160"/>
      <c r="F42" s="119"/>
      <c r="G42" s="55"/>
      <c r="H42" s="254"/>
      <c r="I42" s="255"/>
      <c r="J42" s="256"/>
      <c r="K42" s="257"/>
      <c r="L42" s="257"/>
      <c r="M42" s="176"/>
      <c r="Z42">
        <v>4</v>
      </c>
      <c r="AA42" t="s">
        <v>178</v>
      </c>
      <c r="AC42" t="str">
        <f>+IF(AF42=1,SUM(AF$39:AF42),"")</f>
        <v/>
      </c>
    </row>
    <row r="43" spans="1:32" ht="30" customHeight="1" x14ac:dyDescent="0.15">
      <c r="A43" s="159">
        <v>35</v>
      </c>
      <c r="B43" s="253"/>
      <c r="C43" s="253"/>
      <c r="D43" s="253"/>
      <c r="E43" s="160"/>
      <c r="F43" s="119"/>
      <c r="G43" s="55"/>
      <c r="H43" s="254"/>
      <c r="I43" s="255"/>
      <c r="J43" s="256"/>
      <c r="K43" s="257"/>
      <c r="L43" s="257"/>
      <c r="M43" s="176"/>
      <c r="Z43">
        <v>5</v>
      </c>
      <c r="AA43" t="s">
        <v>179</v>
      </c>
      <c r="AC43" t="str">
        <f>+IF(AF43=1,SUM(AF$39:AF43),"")</f>
        <v/>
      </c>
    </row>
    <row r="44" spans="1:32" ht="30" customHeight="1" x14ac:dyDescent="0.15">
      <c r="A44" s="159">
        <v>36</v>
      </c>
      <c r="B44" s="253"/>
      <c r="C44" s="253"/>
      <c r="D44" s="253"/>
      <c r="E44" s="160"/>
      <c r="F44" s="119"/>
      <c r="G44" s="55"/>
      <c r="H44" s="254"/>
      <c r="I44" s="255"/>
      <c r="J44" s="256"/>
      <c r="K44" s="257"/>
      <c r="L44" s="257"/>
      <c r="M44" s="176"/>
      <c r="Z44">
        <v>6</v>
      </c>
      <c r="AA44" t="s">
        <v>180</v>
      </c>
      <c r="AC44" t="str">
        <f>+IF(AF44=1,SUM(AF$39:AF44),"")</f>
        <v/>
      </c>
    </row>
    <row r="45" spans="1:32" ht="30" customHeight="1" x14ac:dyDescent="0.15">
      <c r="A45" s="159">
        <v>37</v>
      </c>
      <c r="B45" s="253"/>
      <c r="C45" s="253"/>
      <c r="D45" s="253"/>
      <c r="E45" s="160"/>
      <c r="F45" s="119"/>
      <c r="G45" s="55"/>
      <c r="H45" s="254"/>
      <c r="I45" s="255"/>
      <c r="J45" s="256"/>
      <c r="K45" s="257"/>
      <c r="L45" s="257"/>
      <c r="M45" s="176"/>
      <c r="Z45">
        <v>7</v>
      </c>
      <c r="AA45" t="s">
        <v>181</v>
      </c>
      <c r="AC45" t="str">
        <f>+IF(AF45=1,SUM(AF$39:AF45),"")</f>
        <v/>
      </c>
    </row>
    <row r="46" spans="1:32" ht="30" customHeight="1" x14ac:dyDescent="0.15">
      <c r="A46" s="159">
        <v>38</v>
      </c>
      <c r="B46" s="253"/>
      <c r="C46" s="253"/>
      <c r="D46" s="253"/>
      <c r="E46" s="160"/>
      <c r="F46" s="119"/>
      <c r="G46" s="55"/>
      <c r="H46" s="254"/>
      <c r="I46" s="255"/>
      <c r="J46" s="256"/>
      <c r="K46" s="257"/>
      <c r="L46" s="257"/>
      <c r="M46" s="176"/>
      <c r="Z46">
        <v>8</v>
      </c>
      <c r="AA46" t="s">
        <v>182</v>
      </c>
      <c r="AC46" t="str">
        <f>+IF(AF46=1,SUM(AF$39:AF46),"")</f>
        <v/>
      </c>
    </row>
    <row r="47" spans="1:32" ht="30" customHeight="1" x14ac:dyDescent="0.15">
      <c r="A47" s="159">
        <v>39</v>
      </c>
      <c r="B47" s="253"/>
      <c r="C47" s="253"/>
      <c r="D47" s="253"/>
      <c r="E47" s="160"/>
      <c r="F47" s="119"/>
      <c r="G47" s="55"/>
      <c r="H47" s="254"/>
      <c r="I47" s="255"/>
      <c r="J47" s="256"/>
      <c r="K47" s="257"/>
      <c r="L47" s="257"/>
      <c r="M47" s="176"/>
      <c r="Z47">
        <v>9</v>
      </c>
      <c r="AA47" t="s">
        <v>183</v>
      </c>
      <c r="AC47" t="str">
        <f>+IF(AF47=1,SUM(AF$39:AF47),"")</f>
        <v/>
      </c>
    </row>
    <row r="48" spans="1:32" ht="30" customHeight="1" x14ac:dyDescent="0.15">
      <c r="A48" s="159">
        <v>40</v>
      </c>
      <c r="B48" s="253"/>
      <c r="C48" s="253"/>
      <c r="D48" s="253"/>
      <c r="E48" s="160"/>
      <c r="F48" s="119"/>
      <c r="G48" s="55"/>
      <c r="H48" s="254"/>
      <c r="I48" s="255"/>
      <c r="J48" s="256"/>
      <c r="K48" s="257"/>
      <c r="L48" s="257"/>
      <c r="M48" s="176"/>
      <c r="Y48" t="str">
        <f>+IF(AB48=1,SUM(AB$39:AB48),"")</f>
        <v/>
      </c>
      <c r="Z48">
        <v>10</v>
      </c>
      <c r="AA48" t="s">
        <v>184</v>
      </c>
    </row>
    <row r="49" spans="1:32" ht="30" customHeight="1" x14ac:dyDescent="0.15">
      <c r="A49" s="159">
        <v>41</v>
      </c>
      <c r="B49" s="253"/>
      <c r="C49" s="253"/>
      <c r="D49" s="253"/>
      <c r="E49" s="160"/>
      <c r="F49" s="119"/>
      <c r="G49" s="55"/>
      <c r="H49" s="254"/>
      <c r="I49" s="255"/>
      <c r="J49" s="256"/>
      <c r="K49" s="257"/>
      <c r="L49" s="257"/>
      <c r="M49" s="176"/>
      <c r="Y49" t="str">
        <f>+IF(AB49=1,SUM(AB$39:AB49),"")</f>
        <v/>
      </c>
      <c r="Z49">
        <v>11</v>
      </c>
      <c r="AA49" t="s">
        <v>185</v>
      </c>
    </row>
    <row r="50" spans="1:32" ht="30" customHeight="1" x14ac:dyDescent="0.15">
      <c r="A50" s="159">
        <v>42</v>
      </c>
      <c r="B50" s="253"/>
      <c r="C50" s="253"/>
      <c r="D50" s="253"/>
      <c r="E50" s="160"/>
      <c r="F50" s="119"/>
      <c r="G50" s="55"/>
      <c r="H50" s="254"/>
      <c r="I50" s="255"/>
      <c r="J50" s="256"/>
      <c r="K50" s="257"/>
      <c r="L50" s="257"/>
      <c r="M50" s="176"/>
      <c r="Y50" t="str">
        <f>+IF(AB50=1,SUM(AB$39:AB50),"")</f>
        <v/>
      </c>
      <c r="Z50">
        <v>12</v>
      </c>
      <c r="AA50" t="s">
        <v>186</v>
      </c>
    </row>
    <row r="51" spans="1:32" ht="30" customHeight="1" x14ac:dyDescent="0.15">
      <c r="A51" s="159">
        <v>43</v>
      </c>
      <c r="B51" s="253"/>
      <c r="C51" s="253"/>
      <c r="D51" s="253"/>
      <c r="E51" s="160"/>
      <c r="F51" s="119"/>
      <c r="G51" s="55"/>
      <c r="H51" s="254"/>
      <c r="I51" s="255"/>
      <c r="J51" s="256"/>
      <c r="K51" s="257"/>
      <c r="L51" s="257"/>
      <c r="M51" s="176"/>
      <c r="Y51" t="str">
        <f>+IF(AB51=1,SUM(AB$39:AB51),"")</f>
        <v/>
      </c>
      <c r="Z51">
        <v>13</v>
      </c>
      <c r="AA51" t="s">
        <v>187</v>
      </c>
    </row>
    <row r="52" spans="1:32" ht="30" customHeight="1" x14ac:dyDescent="0.15">
      <c r="A52" s="159">
        <v>44</v>
      </c>
      <c r="B52" s="253"/>
      <c r="C52" s="253"/>
      <c r="D52" s="253"/>
      <c r="E52" s="160"/>
      <c r="F52" s="119"/>
      <c r="G52" s="55"/>
      <c r="H52" s="254"/>
      <c r="I52" s="255"/>
      <c r="J52" s="256"/>
      <c r="K52" s="257"/>
      <c r="L52" s="257"/>
      <c r="M52" s="176"/>
      <c r="Y52" t="str">
        <f>+IF(AB52=1,SUM(AB$39:AB52),"")</f>
        <v/>
      </c>
      <c r="Z52">
        <v>14</v>
      </c>
      <c r="AA52" t="s">
        <v>188</v>
      </c>
    </row>
    <row r="53" spans="1:32" ht="30" customHeight="1" x14ac:dyDescent="0.15">
      <c r="A53" s="159">
        <v>45</v>
      </c>
      <c r="B53" s="253"/>
      <c r="C53" s="253"/>
      <c r="D53" s="253"/>
      <c r="E53" s="160"/>
      <c r="F53" s="119"/>
      <c r="G53" s="55"/>
      <c r="H53" s="254"/>
      <c r="I53" s="255"/>
      <c r="J53" s="256"/>
      <c r="K53" s="257"/>
      <c r="L53" s="257"/>
      <c r="M53" s="176"/>
      <c r="Y53" t="str">
        <f>+IF(AB53=1,SUM(AB$39:AB53),"")</f>
        <v/>
      </c>
      <c r="AA53" t="s">
        <v>16</v>
      </c>
    </row>
    <row r="54" spans="1:32" ht="30" customHeight="1" x14ac:dyDescent="0.15">
      <c r="A54" s="159">
        <v>46</v>
      </c>
      <c r="B54" s="253"/>
      <c r="C54" s="253"/>
      <c r="D54" s="253"/>
      <c r="E54" s="160"/>
      <c r="F54" s="119"/>
      <c r="G54" s="55"/>
      <c r="H54" s="254"/>
      <c r="I54" s="255"/>
      <c r="J54" s="256"/>
      <c r="K54" s="257"/>
      <c r="L54" s="257"/>
      <c r="M54" s="176"/>
      <c r="AA54" t="s">
        <v>17</v>
      </c>
      <c r="AB54">
        <v>1</v>
      </c>
    </row>
    <row r="55" spans="1:32" ht="30" customHeight="1" x14ac:dyDescent="0.15">
      <c r="A55" s="159">
        <v>47</v>
      </c>
      <c r="B55" s="253"/>
      <c r="C55" s="253"/>
      <c r="D55" s="253"/>
      <c r="E55" s="160"/>
      <c r="F55" s="119"/>
      <c r="G55" s="55"/>
      <c r="H55" s="254"/>
      <c r="I55" s="255"/>
      <c r="J55" s="256"/>
      <c r="K55" s="257"/>
      <c r="L55" s="257"/>
      <c r="M55" s="176"/>
      <c r="AA55" t="s">
        <v>189</v>
      </c>
      <c r="AB55">
        <v>1</v>
      </c>
      <c r="AC55">
        <f>+IF(AF55=1,SUM(AF$55:AF55),"")</f>
        <v>1</v>
      </c>
      <c r="AD55">
        <v>1</v>
      </c>
      <c r="AE55" t="s">
        <v>11</v>
      </c>
      <c r="AF55">
        <v>1</v>
      </c>
    </row>
    <row r="56" spans="1:32" ht="30" customHeight="1" x14ac:dyDescent="0.15">
      <c r="A56" s="159">
        <v>48</v>
      </c>
      <c r="B56" s="253"/>
      <c r="C56" s="253"/>
      <c r="D56" s="253"/>
      <c r="E56" s="160"/>
      <c r="F56" s="119"/>
      <c r="G56" s="55"/>
      <c r="H56" s="254"/>
      <c r="I56" s="255"/>
      <c r="J56" s="256"/>
      <c r="K56" s="257"/>
      <c r="L56" s="257"/>
      <c r="M56" s="176"/>
      <c r="AA56" t="s">
        <v>190</v>
      </c>
      <c r="AC56">
        <f>+IF(AF56=1,SUM(AF$55:AF56),"")</f>
        <v>2</v>
      </c>
      <c r="AD56">
        <v>2</v>
      </c>
      <c r="AE56" t="s">
        <v>12</v>
      </c>
      <c r="AF56">
        <v>1</v>
      </c>
    </row>
    <row r="57" spans="1:32" ht="30" customHeight="1" x14ac:dyDescent="0.15">
      <c r="A57" s="159">
        <v>49</v>
      </c>
      <c r="B57" s="253"/>
      <c r="C57" s="253"/>
      <c r="D57" s="253"/>
      <c r="E57" s="160"/>
      <c r="F57" s="119"/>
      <c r="G57" s="55"/>
      <c r="H57" s="254"/>
      <c r="I57" s="255"/>
      <c r="J57" s="256"/>
      <c r="K57" s="257"/>
      <c r="L57" s="257"/>
      <c r="M57" s="176"/>
      <c r="Y57" t="str">
        <f>+IF(AB57=1,SUM(AB$39:AB57),"")</f>
        <v/>
      </c>
      <c r="AC57" t="str">
        <f>+IF(AF57=1,SUM(AF$55:AF57),"")</f>
        <v/>
      </c>
      <c r="AD57">
        <v>3</v>
      </c>
      <c r="AE57" t="s">
        <v>79</v>
      </c>
    </row>
    <row r="58" spans="1:32" ht="30" customHeight="1" x14ac:dyDescent="0.15">
      <c r="A58" s="159">
        <v>50</v>
      </c>
      <c r="B58" s="253"/>
      <c r="C58" s="253"/>
      <c r="D58" s="253"/>
      <c r="E58" s="160"/>
      <c r="F58" s="119"/>
      <c r="G58" s="55"/>
      <c r="H58" s="254"/>
      <c r="I58" s="255"/>
      <c r="J58" s="256"/>
      <c r="K58" s="257"/>
      <c r="L58" s="257"/>
      <c r="M58" s="176"/>
      <c r="Y58" t="str">
        <f>+IF(AB58=1,SUM(AB$39:AB58),"")</f>
        <v/>
      </c>
      <c r="AC58" t="str">
        <f>+IF(AF58=1,SUM(AF$55:AF58),"")</f>
        <v/>
      </c>
    </row>
    <row r="59" spans="1:32" ht="30" customHeight="1" x14ac:dyDescent="0.15">
      <c r="A59" s="159">
        <v>51</v>
      </c>
      <c r="B59" s="253"/>
      <c r="C59" s="253"/>
      <c r="D59" s="253"/>
      <c r="E59" s="160"/>
      <c r="F59" s="119"/>
      <c r="G59" s="55"/>
      <c r="H59" s="254"/>
      <c r="I59" s="255"/>
      <c r="J59" s="256"/>
      <c r="K59" s="257"/>
      <c r="L59" s="257"/>
      <c r="M59" s="176"/>
      <c r="AC59" t="str">
        <f>+IF(AF59=1,SUM(AF$55:AF59),"")</f>
        <v/>
      </c>
    </row>
    <row r="60" spans="1:32" ht="30" customHeight="1" x14ac:dyDescent="0.15">
      <c r="A60" s="159">
        <v>52</v>
      </c>
      <c r="B60" s="253"/>
      <c r="C60" s="253"/>
      <c r="D60" s="253"/>
      <c r="E60" s="160"/>
      <c r="F60" s="119"/>
      <c r="G60" s="55"/>
      <c r="H60" s="254"/>
      <c r="I60" s="255"/>
      <c r="J60" s="256"/>
      <c r="K60" s="257"/>
      <c r="L60" s="257"/>
      <c r="M60" s="176"/>
      <c r="AC60" t="str">
        <f>+IF(AF60=1,SUM(AF$55:AF60),"")</f>
        <v/>
      </c>
    </row>
    <row r="61" spans="1:32" ht="30" customHeight="1" x14ac:dyDescent="0.15">
      <c r="A61" s="159">
        <v>53</v>
      </c>
      <c r="B61" s="253"/>
      <c r="C61" s="253"/>
      <c r="D61" s="253"/>
      <c r="E61" s="160"/>
      <c r="F61" s="119"/>
      <c r="G61" s="55"/>
      <c r="H61" s="254"/>
      <c r="I61" s="255"/>
      <c r="J61" s="256"/>
      <c r="K61" s="257"/>
      <c r="L61" s="257"/>
      <c r="M61" s="176"/>
      <c r="AC61" t="str">
        <f>+IF(AF61=1,SUM(AF$55:AF61),"")</f>
        <v/>
      </c>
    </row>
    <row r="62" spans="1:32" ht="30" customHeight="1" x14ac:dyDescent="0.15">
      <c r="A62" s="159">
        <v>54</v>
      </c>
      <c r="B62" s="253"/>
      <c r="C62" s="253"/>
      <c r="D62" s="253"/>
      <c r="E62" s="160"/>
      <c r="F62" s="119"/>
      <c r="G62" s="55"/>
      <c r="H62" s="254"/>
      <c r="I62" s="255"/>
      <c r="J62" s="256"/>
      <c r="K62" s="257"/>
      <c r="L62" s="257"/>
      <c r="M62" s="176"/>
      <c r="AC62" t="str">
        <f>+IF(AF62=1,SUM(AF$55:AF62),"")</f>
        <v/>
      </c>
    </row>
    <row r="63" spans="1:32" ht="30" customHeight="1" x14ac:dyDescent="0.15">
      <c r="A63" s="159">
        <v>55</v>
      </c>
      <c r="B63" s="253"/>
      <c r="C63" s="253"/>
      <c r="D63" s="253"/>
      <c r="E63" s="160"/>
      <c r="F63" s="119"/>
      <c r="G63" s="55"/>
      <c r="H63" s="254"/>
      <c r="I63" s="255"/>
      <c r="J63" s="256"/>
      <c r="K63" s="257"/>
      <c r="L63" s="257"/>
      <c r="M63" s="176"/>
    </row>
    <row r="64" spans="1:32" ht="30" customHeight="1" x14ac:dyDescent="0.15">
      <c r="A64" s="159">
        <v>56</v>
      </c>
      <c r="B64" s="253"/>
      <c r="C64" s="253"/>
      <c r="D64" s="253"/>
      <c r="E64" s="160"/>
      <c r="F64" s="119"/>
      <c r="G64" s="55"/>
      <c r="H64" s="254"/>
      <c r="I64" s="255"/>
      <c r="J64" s="256"/>
      <c r="K64" s="257"/>
      <c r="L64" s="257"/>
      <c r="M64" s="176"/>
    </row>
    <row r="65" spans="1:36" ht="30" customHeight="1" x14ac:dyDescent="0.15">
      <c r="A65" s="159">
        <v>57</v>
      </c>
      <c r="B65" s="253"/>
      <c r="C65" s="253"/>
      <c r="D65" s="253"/>
      <c r="E65" s="160"/>
      <c r="F65" s="119"/>
      <c r="G65" s="55"/>
      <c r="H65" s="254"/>
      <c r="I65" s="255"/>
      <c r="J65" s="256"/>
      <c r="K65" s="257"/>
      <c r="L65" s="257"/>
      <c r="M65" s="176"/>
    </row>
    <row r="66" spans="1:36" ht="30" customHeight="1" x14ac:dyDescent="0.15">
      <c r="A66" s="159">
        <v>58</v>
      </c>
      <c r="B66" s="253"/>
      <c r="C66" s="253"/>
      <c r="D66" s="253"/>
      <c r="E66" s="160"/>
      <c r="F66" s="119"/>
      <c r="G66" s="55"/>
      <c r="H66" s="254"/>
      <c r="I66" s="255"/>
      <c r="J66" s="256"/>
      <c r="K66" s="257"/>
      <c r="L66" s="257"/>
      <c r="M66" s="176"/>
    </row>
    <row r="67" spans="1:36" ht="30" customHeight="1" x14ac:dyDescent="0.15">
      <c r="A67" s="159">
        <v>59</v>
      </c>
      <c r="B67" s="253"/>
      <c r="C67" s="253"/>
      <c r="D67" s="253"/>
      <c r="E67" s="160"/>
      <c r="F67" s="119"/>
      <c r="G67" s="55"/>
      <c r="H67" s="254"/>
      <c r="I67" s="255"/>
      <c r="J67" s="256"/>
      <c r="K67" s="257"/>
      <c r="L67" s="257"/>
      <c r="M67" s="176"/>
    </row>
    <row r="68" spans="1:36" ht="30" customHeight="1" x14ac:dyDescent="0.15">
      <c r="A68" s="159">
        <v>60</v>
      </c>
      <c r="B68" s="253"/>
      <c r="C68" s="253"/>
      <c r="D68" s="253"/>
      <c r="E68" s="160"/>
      <c r="F68" s="119"/>
      <c r="G68" s="55"/>
      <c r="H68" s="254"/>
      <c r="I68" s="255"/>
      <c r="J68" s="256"/>
      <c r="K68" s="257"/>
      <c r="L68" s="257"/>
      <c r="M68" s="176"/>
    </row>
    <row r="69" spans="1:36" ht="30" customHeight="1" x14ac:dyDescent="0.15">
      <c r="A69" s="159">
        <v>61</v>
      </c>
      <c r="B69" s="253"/>
      <c r="C69" s="253"/>
      <c r="D69" s="253"/>
      <c r="E69" s="160"/>
      <c r="F69" s="119"/>
      <c r="G69" s="55"/>
      <c r="H69" s="254"/>
      <c r="I69" s="255"/>
      <c r="J69" s="256"/>
      <c r="K69" s="257"/>
      <c r="L69" s="257"/>
      <c r="M69" s="176"/>
    </row>
    <row r="70" spans="1:36" ht="30" customHeight="1" x14ac:dyDescent="0.15">
      <c r="A70" s="159">
        <v>62</v>
      </c>
      <c r="B70" s="253"/>
      <c r="C70" s="253"/>
      <c r="D70" s="253"/>
      <c r="E70" s="160"/>
      <c r="F70" s="119"/>
      <c r="G70" s="55"/>
      <c r="H70" s="254"/>
      <c r="I70" s="255"/>
      <c r="J70" s="256"/>
      <c r="K70" s="257"/>
      <c r="L70" s="257"/>
      <c r="M70" s="176"/>
    </row>
    <row r="71" spans="1:36" ht="30" customHeight="1" x14ac:dyDescent="0.15">
      <c r="A71" s="159">
        <v>63</v>
      </c>
      <c r="B71" s="253"/>
      <c r="C71" s="253"/>
      <c r="D71" s="253"/>
      <c r="E71" s="160"/>
      <c r="F71" s="119"/>
      <c r="G71" s="55"/>
      <c r="H71" s="254"/>
      <c r="I71" s="255"/>
      <c r="J71" s="256"/>
      <c r="K71" s="257"/>
      <c r="L71" s="257"/>
      <c r="M71" s="176"/>
      <c r="AE71" s="83"/>
      <c r="AF71" s="83"/>
      <c r="AG71" t="s">
        <v>11</v>
      </c>
      <c r="AH71" t="s">
        <v>12</v>
      </c>
      <c r="AI71" s="83"/>
      <c r="AJ71" s="83"/>
    </row>
    <row r="72" spans="1:36" ht="30" customHeight="1" x14ac:dyDescent="0.15">
      <c r="A72" s="159">
        <v>64</v>
      </c>
      <c r="B72" s="253"/>
      <c r="C72" s="253"/>
      <c r="D72" s="253"/>
      <c r="E72" s="160"/>
      <c r="F72" s="119"/>
      <c r="G72" s="55"/>
      <c r="H72" s="254"/>
      <c r="I72" s="255"/>
      <c r="J72" s="256"/>
      <c r="K72" s="257"/>
      <c r="L72" s="257"/>
      <c r="M72" s="176"/>
      <c r="AE72" t="s">
        <v>191</v>
      </c>
      <c r="AF72" s="18" t="s">
        <v>192</v>
      </c>
      <c r="AG72" s="163"/>
      <c r="AH72" s="163"/>
      <c r="AI72" s="18" t="str">
        <f>+IF(AG72=1,100+LEFT(AE72,1)*10+LEFT(AF72,1),"")</f>
        <v/>
      </c>
      <c r="AJ72" s="18" t="str">
        <f>+IF(AH72=1,200+LEFT(AE72,1)*10+LEFT(AF72,1),"")</f>
        <v/>
      </c>
    </row>
    <row r="73" spans="1:36" ht="30" customHeight="1" x14ac:dyDescent="0.15">
      <c r="A73" s="159">
        <v>65</v>
      </c>
      <c r="B73" s="253"/>
      <c r="C73" s="253"/>
      <c r="D73" s="253"/>
      <c r="E73" s="160"/>
      <c r="F73" s="119"/>
      <c r="G73" s="55"/>
      <c r="H73" s="254"/>
      <c r="I73" s="255"/>
      <c r="J73" s="256"/>
      <c r="K73" s="257"/>
      <c r="L73" s="257"/>
      <c r="M73" s="176"/>
      <c r="AE73" t="str">
        <f>+AE72</f>
        <v>6.フリーリレー</v>
      </c>
      <c r="AF73" s="164" t="s">
        <v>193</v>
      </c>
      <c r="AG73" s="163">
        <v>1</v>
      </c>
      <c r="AH73" s="163">
        <v>1</v>
      </c>
      <c r="AI73" s="18">
        <f t="shared" ref="AI73:AI81" si="4">+IF(AG73=1,100+LEFT(AE73,1)*10+LEFT(AF73,1),"")</f>
        <v>164</v>
      </c>
      <c r="AJ73" s="18">
        <f t="shared" ref="AJ73:AJ81" si="5">+IF(AH73=1,200+LEFT(AE73,1)*10+LEFT(AF73,1),"")</f>
        <v>264</v>
      </c>
    </row>
    <row r="74" spans="1:36" ht="30" customHeight="1" x14ac:dyDescent="0.15">
      <c r="A74" s="159">
        <v>66</v>
      </c>
      <c r="B74" s="253"/>
      <c r="C74" s="253"/>
      <c r="D74" s="253"/>
      <c r="E74" s="160"/>
      <c r="F74" s="119"/>
      <c r="G74" s="55"/>
      <c r="H74" s="254"/>
      <c r="I74" s="255"/>
      <c r="J74" s="256"/>
      <c r="K74" s="257"/>
      <c r="L74" s="257"/>
      <c r="M74" s="176"/>
      <c r="AE74" t="str">
        <f>+AE73</f>
        <v>6.フリーリレー</v>
      </c>
      <c r="AF74" t="s">
        <v>194</v>
      </c>
      <c r="AG74" s="163"/>
      <c r="AH74" s="163"/>
      <c r="AI74" s="18" t="str">
        <f t="shared" si="4"/>
        <v/>
      </c>
      <c r="AJ74" s="18" t="str">
        <f t="shared" si="5"/>
        <v/>
      </c>
    </row>
    <row r="75" spans="1:36" ht="30" customHeight="1" x14ac:dyDescent="0.15">
      <c r="A75" s="159">
        <v>67</v>
      </c>
      <c r="B75" s="253"/>
      <c r="C75" s="253"/>
      <c r="D75" s="253"/>
      <c r="E75" s="160"/>
      <c r="F75" s="119"/>
      <c r="G75" s="55"/>
      <c r="H75" s="254"/>
      <c r="I75" s="255"/>
      <c r="J75" s="256"/>
      <c r="K75" s="257"/>
      <c r="L75" s="257"/>
      <c r="M75" s="176"/>
      <c r="AE75" s="132" t="str">
        <f t="shared" ref="AE75" si="6">+AE74</f>
        <v>6.フリーリレー</v>
      </c>
      <c r="AF75" t="s">
        <v>195</v>
      </c>
      <c r="AG75" s="163"/>
      <c r="AH75" s="163"/>
      <c r="AI75" s="18" t="str">
        <f t="shared" si="4"/>
        <v/>
      </c>
      <c r="AJ75" s="18" t="str">
        <f t="shared" si="5"/>
        <v/>
      </c>
    </row>
    <row r="76" spans="1:36" ht="30" customHeight="1" x14ac:dyDescent="0.15">
      <c r="A76" s="159">
        <v>68</v>
      </c>
      <c r="B76" s="253"/>
      <c r="C76" s="253"/>
      <c r="D76" s="253"/>
      <c r="E76" s="160"/>
      <c r="F76" s="119"/>
      <c r="G76" s="55"/>
      <c r="H76" s="254"/>
      <c r="I76" s="255"/>
      <c r="J76" s="256"/>
      <c r="K76" s="257"/>
      <c r="L76" s="257"/>
      <c r="M76" s="176"/>
      <c r="AE76" t="s">
        <v>196</v>
      </c>
      <c r="AF76" s="18" t="s">
        <v>192</v>
      </c>
      <c r="AG76" s="163"/>
      <c r="AH76" s="163"/>
      <c r="AI76" s="18" t="str">
        <f t="shared" si="4"/>
        <v/>
      </c>
      <c r="AJ76" s="18" t="str">
        <f t="shared" si="5"/>
        <v/>
      </c>
    </row>
    <row r="77" spans="1:36" ht="30" customHeight="1" x14ac:dyDescent="0.15">
      <c r="A77" s="159">
        <v>69</v>
      </c>
      <c r="B77" s="253"/>
      <c r="C77" s="253"/>
      <c r="D77" s="253"/>
      <c r="E77" s="160"/>
      <c r="F77" s="119"/>
      <c r="G77" s="55"/>
      <c r="H77" s="254"/>
      <c r="I77" s="255"/>
      <c r="J77" s="256"/>
      <c r="K77" s="257"/>
      <c r="L77" s="257"/>
      <c r="M77" s="176"/>
      <c r="AE77" t="str">
        <f>+AE76</f>
        <v>7.メドレーリレー</v>
      </c>
      <c r="AF77" s="164" t="s">
        <v>193</v>
      </c>
      <c r="AG77" s="163">
        <v>1</v>
      </c>
      <c r="AH77" s="163">
        <v>1</v>
      </c>
      <c r="AI77" s="18">
        <f t="shared" si="4"/>
        <v>174</v>
      </c>
      <c r="AJ77" s="18">
        <f t="shared" si="5"/>
        <v>274</v>
      </c>
    </row>
    <row r="78" spans="1:36" ht="30" customHeight="1" x14ac:dyDescent="0.15">
      <c r="A78" s="159">
        <v>70</v>
      </c>
      <c r="B78" s="253"/>
      <c r="C78" s="253"/>
      <c r="D78" s="253"/>
      <c r="E78" s="160"/>
      <c r="F78" s="119"/>
      <c r="G78" s="55"/>
      <c r="H78" s="254"/>
      <c r="I78" s="255"/>
      <c r="J78" s="256"/>
      <c r="K78" s="257"/>
      <c r="L78" s="257"/>
      <c r="M78" s="176"/>
      <c r="AE78" t="str">
        <f>+AE77</f>
        <v>7.メドレーリレー</v>
      </c>
      <c r="AF78" t="s">
        <v>194</v>
      </c>
      <c r="AG78" s="163"/>
      <c r="AH78" s="163"/>
      <c r="AI78" s="18" t="str">
        <f t="shared" si="4"/>
        <v/>
      </c>
      <c r="AJ78" s="18" t="str">
        <f t="shared" si="5"/>
        <v/>
      </c>
    </row>
    <row r="79" spans="1:36" ht="30" customHeight="1" x14ac:dyDescent="0.15">
      <c r="A79" s="159">
        <v>71</v>
      </c>
      <c r="B79" s="253"/>
      <c r="C79" s="253"/>
      <c r="D79" s="253"/>
      <c r="E79" s="160"/>
      <c r="F79" s="119"/>
      <c r="G79" s="55"/>
      <c r="H79" s="254"/>
      <c r="I79" s="255"/>
      <c r="J79" s="256"/>
      <c r="K79" s="257"/>
      <c r="L79" s="257"/>
      <c r="M79" s="176"/>
      <c r="AE79" t="s">
        <v>197</v>
      </c>
      <c r="AF79" s="18" t="s">
        <v>192</v>
      </c>
      <c r="AG79" s="163"/>
      <c r="AH79" s="163"/>
      <c r="AI79" s="18" t="str">
        <f t="shared" si="4"/>
        <v/>
      </c>
      <c r="AJ79" s="18" t="str">
        <f t="shared" si="5"/>
        <v/>
      </c>
    </row>
    <row r="80" spans="1:36" ht="30" customHeight="1" x14ac:dyDescent="0.15">
      <c r="A80" s="159">
        <v>72</v>
      </c>
      <c r="B80" s="253"/>
      <c r="C80" s="253"/>
      <c r="D80" s="253"/>
      <c r="E80" s="160"/>
      <c r="F80" s="119"/>
      <c r="G80" s="55"/>
      <c r="H80" s="254"/>
      <c r="I80" s="255"/>
      <c r="J80" s="256"/>
      <c r="K80" s="257"/>
      <c r="L80" s="257"/>
      <c r="M80" s="176"/>
      <c r="AE80" t="str">
        <f>+AE79</f>
        <v>8.板キックリレー</v>
      </c>
      <c r="AF80" s="164" t="s">
        <v>193</v>
      </c>
      <c r="AG80" s="163"/>
      <c r="AH80" s="163"/>
      <c r="AI80" s="18" t="str">
        <f t="shared" si="4"/>
        <v/>
      </c>
      <c r="AJ80" s="18" t="str">
        <f t="shared" si="5"/>
        <v/>
      </c>
    </row>
    <row r="81" spans="1:36" ht="30" customHeight="1" x14ac:dyDescent="0.15">
      <c r="A81" s="159">
        <v>73</v>
      </c>
      <c r="B81" s="253"/>
      <c r="C81" s="253"/>
      <c r="D81" s="253"/>
      <c r="E81" s="160"/>
      <c r="F81" s="119"/>
      <c r="G81" s="55"/>
      <c r="H81" s="254"/>
      <c r="I81" s="255"/>
      <c r="J81" s="256"/>
      <c r="K81" s="257"/>
      <c r="L81" s="257"/>
      <c r="M81" s="176"/>
      <c r="AE81" t="str">
        <f>+AE80</f>
        <v>8.板キックリレー</v>
      </c>
      <c r="AF81" t="s">
        <v>194</v>
      </c>
      <c r="AI81" s="18" t="str">
        <f t="shared" si="4"/>
        <v/>
      </c>
      <c r="AJ81" s="18" t="str">
        <f t="shared" si="5"/>
        <v/>
      </c>
    </row>
    <row r="82" spans="1:36" ht="30" customHeight="1" x14ac:dyDescent="0.15">
      <c r="A82" s="159">
        <v>74</v>
      </c>
      <c r="B82" s="253"/>
      <c r="C82" s="253"/>
      <c r="D82" s="253"/>
      <c r="E82" s="160"/>
      <c r="F82" s="119"/>
      <c r="G82" s="55"/>
      <c r="H82" s="254"/>
      <c r="I82" s="255"/>
      <c r="J82" s="256"/>
      <c r="K82" s="257"/>
      <c r="L82" s="257"/>
      <c r="M82" s="176"/>
    </row>
    <row r="83" spans="1:36" ht="30" customHeight="1" x14ac:dyDescent="0.15">
      <c r="A83" s="159">
        <v>75</v>
      </c>
      <c r="B83" s="253"/>
      <c r="C83" s="253"/>
      <c r="D83" s="253"/>
      <c r="E83" s="160"/>
      <c r="F83" s="119"/>
      <c r="G83" s="55"/>
      <c r="H83" s="254"/>
      <c r="I83" s="255"/>
      <c r="J83" s="256"/>
      <c r="K83" s="257"/>
      <c r="L83" s="257"/>
      <c r="M83" s="176"/>
    </row>
    <row r="84" spans="1:36" ht="30" customHeight="1" x14ac:dyDescent="0.15">
      <c r="A84" s="159">
        <v>76</v>
      </c>
      <c r="B84" s="253"/>
      <c r="C84" s="253"/>
      <c r="D84" s="253"/>
      <c r="E84" s="160"/>
      <c r="F84" s="119"/>
      <c r="G84" s="55"/>
      <c r="H84" s="254"/>
      <c r="I84" s="255"/>
      <c r="J84" s="256"/>
      <c r="K84" s="257"/>
      <c r="L84" s="257"/>
      <c r="M84" s="176"/>
    </row>
    <row r="85" spans="1:36" ht="30" customHeight="1" x14ac:dyDescent="0.15">
      <c r="A85" s="159">
        <v>77</v>
      </c>
      <c r="B85" s="253"/>
      <c r="C85" s="253"/>
      <c r="D85" s="253"/>
      <c r="E85" s="160"/>
      <c r="F85" s="119"/>
      <c r="G85" s="55"/>
      <c r="H85" s="254"/>
      <c r="I85" s="255"/>
      <c r="J85" s="256"/>
      <c r="K85" s="257"/>
      <c r="L85" s="257"/>
      <c r="M85" s="176"/>
    </row>
    <row r="86" spans="1:36" ht="30" customHeight="1" x14ac:dyDescent="0.15">
      <c r="A86" s="159">
        <v>78</v>
      </c>
      <c r="B86" s="253"/>
      <c r="C86" s="253"/>
      <c r="D86" s="253"/>
      <c r="E86" s="160"/>
      <c r="F86" s="119"/>
      <c r="G86" s="55"/>
      <c r="H86" s="254"/>
      <c r="I86" s="255"/>
      <c r="J86" s="256"/>
      <c r="K86" s="257"/>
      <c r="L86" s="257"/>
      <c r="M86" s="176"/>
    </row>
    <row r="87" spans="1:36" ht="30" customHeight="1" x14ac:dyDescent="0.15">
      <c r="A87" s="159">
        <v>79</v>
      </c>
      <c r="B87" s="253"/>
      <c r="C87" s="253"/>
      <c r="D87" s="253"/>
      <c r="E87" s="160"/>
      <c r="F87" s="119"/>
      <c r="G87" s="55"/>
      <c r="H87" s="254"/>
      <c r="I87" s="255"/>
      <c r="J87" s="256"/>
      <c r="K87" s="257"/>
      <c r="L87" s="257"/>
      <c r="M87" s="176"/>
    </row>
    <row r="88" spans="1:36" ht="30" customHeight="1" x14ac:dyDescent="0.15">
      <c r="A88" s="159">
        <v>80</v>
      </c>
      <c r="B88" s="253"/>
      <c r="C88" s="253"/>
      <c r="D88" s="253"/>
      <c r="E88" s="160"/>
      <c r="F88" s="119"/>
      <c r="G88" s="55"/>
      <c r="H88" s="254"/>
      <c r="I88" s="255"/>
      <c r="J88" s="256"/>
      <c r="K88" s="257"/>
      <c r="L88" s="257"/>
      <c r="M88" s="176"/>
    </row>
    <row r="89" spans="1:36" ht="30" customHeight="1" x14ac:dyDescent="0.15">
      <c r="A89" s="159">
        <v>81</v>
      </c>
      <c r="B89" s="253"/>
      <c r="C89" s="253"/>
      <c r="D89" s="253"/>
      <c r="E89" s="160"/>
      <c r="F89" s="119"/>
      <c r="G89" s="55"/>
      <c r="H89" s="254"/>
      <c r="I89" s="255"/>
      <c r="J89" s="256"/>
      <c r="K89" s="257"/>
      <c r="L89" s="257"/>
      <c r="M89" s="176"/>
    </row>
    <row r="90" spans="1:36" ht="30" customHeight="1" x14ac:dyDescent="0.15">
      <c r="A90" s="159">
        <v>82</v>
      </c>
      <c r="B90" s="253"/>
      <c r="C90" s="253"/>
      <c r="D90" s="253"/>
      <c r="E90" s="160"/>
      <c r="F90" s="119"/>
      <c r="G90" s="55"/>
      <c r="H90" s="254"/>
      <c r="I90" s="255"/>
      <c r="J90" s="256"/>
      <c r="K90" s="257"/>
      <c r="L90" s="257"/>
      <c r="M90" s="176"/>
    </row>
  </sheetData>
  <dataConsolidate/>
  <mergeCells count="276">
    <mergeCell ref="B38:D38"/>
    <mergeCell ref="H38:J38"/>
    <mergeCell ref="K38:L38"/>
    <mergeCell ref="B36:D36"/>
    <mergeCell ref="H36:J36"/>
    <mergeCell ref="K36:L36"/>
    <mergeCell ref="B37:D37"/>
    <mergeCell ref="H37:J37"/>
    <mergeCell ref="K37:L37"/>
    <mergeCell ref="B34:D34"/>
    <mergeCell ref="H34:J34"/>
    <mergeCell ref="K34:L34"/>
    <mergeCell ref="B35:D35"/>
    <mergeCell ref="H35:J35"/>
    <mergeCell ref="K35:L35"/>
    <mergeCell ref="B32:D32"/>
    <mergeCell ref="H32:J32"/>
    <mergeCell ref="K32:L32"/>
    <mergeCell ref="B33:D33"/>
    <mergeCell ref="H33:J33"/>
    <mergeCell ref="K33:L33"/>
    <mergeCell ref="B30:D30"/>
    <mergeCell ref="H30:J30"/>
    <mergeCell ref="K30:L30"/>
    <mergeCell ref="B31:D31"/>
    <mergeCell ref="H31:J31"/>
    <mergeCell ref="K31:L31"/>
    <mergeCell ref="B28:D28"/>
    <mergeCell ref="H28:J28"/>
    <mergeCell ref="K28:L28"/>
    <mergeCell ref="B29:D29"/>
    <mergeCell ref="H29:J29"/>
    <mergeCell ref="K29:L29"/>
    <mergeCell ref="B26:D26"/>
    <mergeCell ref="H26:J26"/>
    <mergeCell ref="K26:L26"/>
    <mergeCell ref="B27:D27"/>
    <mergeCell ref="H27:J27"/>
    <mergeCell ref="K27:L27"/>
    <mergeCell ref="B24:D24"/>
    <mergeCell ref="H24:J24"/>
    <mergeCell ref="K24:L24"/>
    <mergeCell ref="B25:D25"/>
    <mergeCell ref="H25:J25"/>
    <mergeCell ref="K25:L25"/>
    <mergeCell ref="B22:D22"/>
    <mergeCell ref="H22:J22"/>
    <mergeCell ref="K22:L22"/>
    <mergeCell ref="B23:D23"/>
    <mergeCell ref="H23:J23"/>
    <mergeCell ref="K23:L23"/>
    <mergeCell ref="B20:D20"/>
    <mergeCell ref="H20:J20"/>
    <mergeCell ref="K20:L20"/>
    <mergeCell ref="B21:D21"/>
    <mergeCell ref="H21:J21"/>
    <mergeCell ref="K21:L21"/>
    <mergeCell ref="B18:D18"/>
    <mergeCell ref="H18:J18"/>
    <mergeCell ref="K18:L18"/>
    <mergeCell ref="B19:D19"/>
    <mergeCell ref="H19:J19"/>
    <mergeCell ref="K19:L19"/>
    <mergeCell ref="B16:D16"/>
    <mergeCell ref="H16:J16"/>
    <mergeCell ref="K16:L16"/>
    <mergeCell ref="B17:D17"/>
    <mergeCell ref="H17:J17"/>
    <mergeCell ref="K17:L17"/>
    <mergeCell ref="B14:D14"/>
    <mergeCell ref="H14:J14"/>
    <mergeCell ref="K14:L14"/>
    <mergeCell ref="B15:D15"/>
    <mergeCell ref="H15:J15"/>
    <mergeCell ref="K15:L15"/>
    <mergeCell ref="B12:D12"/>
    <mergeCell ref="H12:J12"/>
    <mergeCell ref="K12:L12"/>
    <mergeCell ref="B13:D13"/>
    <mergeCell ref="H13:J13"/>
    <mergeCell ref="K13:L13"/>
    <mergeCell ref="B10:D10"/>
    <mergeCell ref="H10:J10"/>
    <mergeCell ref="K10:L10"/>
    <mergeCell ref="B11:D11"/>
    <mergeCell ref="H11:J11"/>
    <mergeCell ref="K11:L11"/>
    <mergeCell ref="B8:D8"/>
    <mergeCell ref="F8:G8"/>
    <mergeCell ref="H8:J8"/>
    <mergeCell ref="K8:L8"/>
    <mergeCell ref="A5:A6"/>
    <mergeCell ref="B5:D6"/>
    <mergeCell ref="E5:E6"/>
    <mergeCell ref="H5:J6"/>
    <mergeCell ref="K5:L6"/>
    <mergeCell ref="F5:G5"/>
    <mergeCell ref="N8:O8"/>
    <mergeCell ref="B9:D9"/>
    <mergeCell ref="H9:J9"/>
    <mergeCell ref="K9:L9"/>
    <mergeCell ref="M5:M6"/>
    <mergeCell ref="B7:D7"/>
    <mergeCell ref="H7:J7"/>
    <mergeCell ref="K7:L7"/>
    <mergeCell ref="N5:N6"/>
    <mergeCell ref="O5:O6"/>
    <mergeCell ref="A2:B2"/>
    <mergeCell ref="C2:D2"/>
    <mergeCell ref="E2:F2"/>
    <mergeCell ref="G2:L2"/>
    <mergeCell ref="M2:M4"/>
    <mergeCell ref="A3:B3"/>
    <mergeCell ref="C3:D3"/>
    <mergeCell ref="E3:F3"/>
    <mergeCell ref="G3:L3"/>
    <mergeCell ref="A4:B4"/>
    <mergeCell ref="C4:D4"/>
    <mergeCell ref="E4:F4"/>
    <mergeCell ref="G4:L4"/>
    <mergeCell ref="B39:D39"/>
    <mergeCell ref="H39:J39"/>
    <mergeCell ref="K39:L39"/>
    <mergeCell ref="B40:D40"/>
    <mergeCell ref="H40:J40"/>
    <mergeCell ref="K40:L40"/>
    <mergeCell ref="B41:D41"/>
    <mergeCell ref="H41:J41"/>
    <mergeCell ref="K41:L41"/>
    <mergeCell ref="B42:D42"/>
    <mergeCell ref="H42:J42"/>
    <mergeCell ref="K42:L42"/>
    <mergeCell ref="B43:D43"/>
    <mergeCell ref="H43:J43"/>
    <mergeCell ref="K43:L43"/>
    <mergeCell ref="B44:D44"/>
    <mergeCell ref="H44:J44"/>
    <mergeCell ref="K44:L44"/>
    <mergeCell ref="B45:D45"/>
    <mergeCell ref="H45:J45"/>
    <mergeCell ref="K45:L45"/>
    <mergeCell ref="B46:D46"/>
    <mergeCell ref="H46:J46"/>
    <mergeCell ref="K46:L46"/>
    <mergeCell ref="B47:D47"/>
    <mergeCell ref="H47:J47"/>
    <mergeCell ref="K47:L47"/>
    <mergeCell ref="B48:D48"/>
    <mergeCell ref="H48:J48"/>
    <mergeCell ref="K48:L48"/>
    <mergeCell ref="B49:D49"/>
    <mergeCell ref="H49:J49"/>
    <mergeCell ref="K49:L49"/>
    <mergeCell ref="B50:D50"/>
    <mergeCell ref="H50:J50"/>
    <mergeCell ref="K50:L50"/>
    <mergeCell ref="B51:D51"/>
    <mergeCell ref="H51:J51"/>
    <mergeCell ref="K51:L51"/>
    <mergeCell ref="B52:D52"/>
    <mergeCell ref="H52:J52"/>
    <mergeCell ref="K52:L52"/>
    <mergeCell ref="B53:D53"/>
    <mergeCell ref="H53:J53"/>
    <mergeCell ref="K53:L53"/>
    <mergeCell ref="B54:D54"/>
    <mergeCell ref="H54:J54"/>
    <mergeCell ref="K54:L54"/>
    <mergeCell ref="B55:D55"/>
    <mergeCell ref="H55:J55"/>
    <mergeCell ref="K55:L55"/>
    <mergeCell ref="B56:D56"/>
    <mergeCell ref="H56:J56"/>
    <mergeCell ref="K56:L56"/>
    <mergeCell ref="B57:D57"/>
    <mergeCell ref="H57:J57"/>
    <mergeCell ref="K57:L57"/>
    <mergeCell ref="B58:D58"/>
    <mergeCell ref="H58:J58"/>
    <mergeCell ref="K58:L58"/>
    <mergeCell ref="B59:D59"/>
    <mergeCell ref="H59:J59"/>
    <mergeCell ref="K59:L59"/>
    <mergeCell ref="B60:D60"/>
    <mergeCell ref="H60:J60"/>
    <mergeCell ref="K60:L60"/>
    <mergeCell ref="B61:D61"/>
    <mergeCell ref="H61:J61"/>
    <mergeCell ref="K61:L61"/>
    <mergeCell ref="B62:D62"/>
    <mergeCell ref="H62:J62"/>
    <mergeCell ref="K62:L62"/>
    <mergeCell ref="B63:D63"/>
    <mergeCell ref="H63:J63"/>
    <mergeCell ref="K63:L63"/>
    <mergeCell ref="B64:D64"/>
    <mergeCell ref="H64:J64"/>
    <mergeCell ref="K64:L64"/>
    <mergeCell ref="B65:D65"/>
    <mergeCell ref="H65:J65"/>
    <mergeCell ref="K65:L65"/>
    <mergeCell ref="B66:D66"/>
    <mergeCell ref="H66:J66"/>
    <mergeCell ref="K66:L66"/>
    <mergeCell ref="B67:D67"/>
    <mergeCell ref="H67:J67"/>
    <mergeCell ref="K67:L67"/>
    <mergeCell ref="B68:D68"/>
    <mergeCell ref="H68:J68"/>
    <mergeCell ref="K68:L68"/>
    <mergeCell ref="B69:D69"/>
    <mergeCell ref="H69:J69"/>
    <mergeCell ref="K69:L69"/>
    <mergeCell ref="B70:D70"/>
    <mergeCell ref="H70:J70"/>
    <mergeCell ref="K70:L70"/>
    <mergeCell ref="B71:D71"/>
    <mergeCell ref="H71:J71"/>
    <mergeCell ref="K71:L71"/>
    <mergeCell ref="B72:D72"/>
    <mergeCell ref="H72:J72"/>
    <mergeCell ref="K72:L72"/>
    <mergeCell ref="B73:D73"/>
    <mergeCell ref="H73:J73"/>
    <mergeCell ref="K73:L73"/>
    <mergeCell ref="B74:D74"/>
    <mergeCell ref="H74:J74"/>
    <mergeCell ref="K74:L74"/>
    <mergeCell ref="B75:D75"/>
    <mergeCell ref="H75:J75"/>
    <mergeCell ref="K75:L75"/>
    <mergeCell ref="B76:D76"/>
    <mergeCell ref="H76:J76"/>
    <mergeCell ref="K76:L76"/>
    <mergeCell ref="B77:D77"/>
    <mergeCell ref="H77:J77"/>
    <mergeCell ref="K77:L77"/>
    <mergeCell ref="K81:L81"/>
    <mergeCell ref="B82:D82"/>
    <mergeCell ref="H82:J82"/>
    <mergeCell ref="K82:L82"/>
    <mergeCell ref="B83:D83"/>
    <mergeCell ref="H83:J83"/>
    <mergeCell ref="K83:L83"/>
    <mergeCell ref="B78:D78"/>
    <mergeCell ref="H78:J78"/>
    <mergeCell ref="K78:L78"/>
    <mergeCell ref="B79:D79"/>
    <mergeCell ref="H79:J79"/>
    <mergeCell ref="K79:L79"/>
    <mergeCell ref="B80:D80"/>
    <mergeCell ref="H80:J80"/>
    <mergeCell ref="K80:L80"/>
    <mergeCell ref="B81:D81"/>
    <mergeCell ref="H81:J81"/>
    <mergeCell ref="B90:D90"/>
    <mergeCell ref="H90:J90"/>
    <mergeCell ref="K90:L90"/>
    <mergeCell ref="B87:D87"/>
    <mergeCell ref="H87:J87"/>
    <mergeCell ref="K87:L87"/>
    <mergeCell ref="B88:D88"/>
    <mergeCell ref="H88:J88"/>
    <mergeCell ref="K88:L88"/>
    <mergeCell ref="B89:D89"/>
    <mergeCell ref="H89:J89"/>
    <mergeCell ref="K89:L89"/>
    <mergeCell ref="B84:D84"/>
    <mergeCell ref="H84:J84"/>
    <mergeCell ref="K84:L84"/>
    <mergeCell ref="B85:D85"/>
    <mergeCell ref="H85:J85"/>
    <mergeCell ref="K85:L85"/>
    <mergeCell ref="B86:D86"/>
    <mergeCell ref="H86:J86"/>
    <mergeCell ref="K86:L86"/>
  </mergeCells>
  <phoneticPr fontId="5"/>
  <dataValidations count="8">
    <dataValidation allowBlank="1" showInputMessage="1" showErrorMessage="1" promptTitle="エントリー（記録）" prompt="入力方法_x000a_①25秒5→25.5_x000a_②2分00秒5→200.5_x000a_　　×2：00.5" sqref="M9:M90" xr:uid="{BBEF2FA3-C247-497B-86A1-62800B458AF8}"/>
    <dataValidation type="list" allowBlank="1" showInputMessage="1" showErrorMessage="1" sqref="H9:J90" xr:uid="{596C169C-BA3A-4D16-A912-5A81FB0DDFC0}">
      <formula1>$AE$9:$AE$11</formula1>
    </dataValidation>
    <dataValidation allowBlank="1" showInputMessage="1" showErrorMessage="1" promptTitle="エントリー（記録）" prompt="入力方法_x000a_①1/10まで入力_x000a_②25秒5→25.5_x000a_③2分00秒5→200.5_x000a_　　×2：00.5" sqref="M8" xr:uid="{8D6DA1F3-4770-46BE-B869-C96CEDA80E24}"/>
    <dataValidation type="list" allowBlank="1" showInputMessage="1" showErrorMessage="1" sqref="K9:L90" xr:uid="{5AFCA71A-F087-47BA-AA95-22EB7B9F4F47}">
      <formula1>$AG$9:$AG$12</formula1>
    </dataValidation>
    <dataValidation type="list" allowBlank="1" showInputMessage="1" showErrorMessage="1" sqref="F7" xr:uid="{B33516DA-CBFA-4FA3-A588-0BC54803D3A0}">
      <formula1>$BG$12:$BG$14</formula1>
    </dataValidation>
    <dataValidation type="list" allowBlank="1" showInputMessage="1" showErrorMessage="1" sqref="F9:F90" xr:uid="{0337849C-D14C-4D3D-8D09-36A90FF532B1}">
      <formula1>$V$9:$V$11</formula1>
    </dataValidation>
    <dataValidation type="list" allowBlank="1" showInputMessage="1" showErrorMessage="1" promptTitle="学年" prompt="基準日の学年を入力。幼児と一般は空欄。_x000a_年度をまたがる申し込みの場合は注意。" sqref="G9:G90" xr:uid="{C558787F-CD84-415A-BC35-68A4662A641E}">
      <formula1>$W$9:$W$14</formula1>
    </dataValidation>
    <dataValidation type="list" allowBlank="1" showInputMessage="1" showErrorMessage="1" sqref="E9:E90" xr:uid="{A69DEF33-714E-4264-8A73-9D3E8DBF77A0}">
      <formula1>$AD$9:$AD$10</formula1>
    </dataValidation>
  </dataValidations>
  <pageMargins left="0.25" right="0.25" top="0.75" bottom="0.75" header="0.3" footer="0.3"/>
  <pageSetup paperSize="9" scale="92" fitToHeight="0" orientation="portrait" horizontalDpi="0" verticalDpi="0" r:id="rId1"/>
  <rowBreaks count="1" manualBreakCount="1">
    <brk id="30" max="14" man="1"/>
  </rowBreaks>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7591-FD0E-429E-AB8D-78B027DD34D2}">
  <dimension ref="A1:L783"/>
  <sheetViews>
    <sheetView view="pageBreakPreview" zoomScaleNormal="100" zoomScaleSheetLayoutView="100" workbookViewId="0">
      <selection activeCell="A21" sqref="A21"/>
    </sheetView>
  </sheetViews>
  <sheetFormatPr defaultRowHeight="13.5" x14ac:dyDescent="0.15"/>
  <cols>
    <col min="1" max="1" width="5.25" customWidth="1"/>
    <col min="2" max="2" width="13.125" customWidth="1"/>
    <col min="3" max="3" width="11.125" customWidth="1"/>
    <col min="4" max="4" width="5.5" customWidth="1"/>
    <col min="5" max="5" width="14.125" customWidth="1"/>
    <col min="6" max="6" width="12.75" customWidth="1"/>
    <col min="7" max="7" width="5.625" customWidth="1"/>
    <col min="8" max="8" width="4" customWidth="1"/>
    <col min="9" max="9" width="5.875" customWidth="1"/>
    <col min="10" max="10" width="5.125" customWidth="1"/>
    <col min="11" max="11" width="5" customWidth="1"/>
    <col min="12" max="12" width="5.25" customWidth="1"/>
  </cols>
  <sheetData>
    <row r="1" spans="1:12" ht="14.25" x14ac:dyDescent="0.15">
      <c r="A1" t="s">
        <v>213</v>
      </c>
      <c r="D1" s="61"/>
      <c r="E1" s="61"/>
      <c r="F1" s="61"/>
      <c r="I1" s="25" t="s">
        <v>114</v>
      </c>
      <c r="J1" s="288">
        <f ca="1">+TODAY()</f>
        <v>45829</v>
      </c>
      <c r="K1" s="289"/>
      <c r="L1" s="25"/>
    </row>
    <row r="2" spans="1:12" x14ac:dyDescent="0.15">
      <c r="A2" s="36" t="str">
        <f>+記録会!A2</f>
        <v>登録団体名称</v>
      </c>
      <c r="B2" s="46"/>
      <c r="C2" s="48">
        <f>+記録会!C2</f>
        <v>0</v>
      </c>
      <c r="E2" s="80" t="str">
        <f>+記録会!E2</f>
        <v>代表者</v>
      </c>
      <c r="F2" s="6">
        <f>+記録会!G2</f>
        <v>0</v>
      </c>
      <c r="I2" s="25"/>
      <c r="J2" s="48" t="str">
        <f>+記録会!O4</f>
        <v>記録会
参加人数</v>
      </c>
      <c r="K2" s="48" t="str">
        <f>+記録会!R4</f>
        <v>エントリー数</v>
      </c>
      <c r="L2" s="48" t="str">
        <f>+ASC(記録会!U4)</f>
        <v>運動会</v>
      </c>
    </row>
    <row r="3" spans="1:12" x14ac:dyDescent="0.15">
      <c r="A3" s="36" t="str">
        <f>+記録会!A3</f>
        <v>登録団体カナ名称</v>
      </c>
      <c r="B3" s="46"/>
      <c r="C3" s="48">
        <f>+記録会!C3</f>
        <v>0</v>
      </c>
      <c r="E3" s="4" t="str">
        <f>+記録会!E3</f>
        <v>所在地(〒)</v>
      </c>
      <c r="F3" s="6">
        <f>+記録会!G3</f>
        <v>0</v>
      </c>
      <c r="I3" s="47" t="str">
        <f>+記録会!P4</f>
        <v>男</v>
      </c>
      <c r="J3" s="6">
        <f>+記録会!Q4</f>
        <v>0</v>
      </c>
      <c r="K3" s="6">
        <f ca="1">+記録会!T4</f>
        <v>0</v>
      </c>
      <c r="L3" s="6">
        <f>+記録会!W4</f>
        <v>0</v>
      </c>
    </row>
    <row r="4" spans="1:12" x14ac:dyDescent="0.15">
      <c r="A4" s="36" t="str">
        <f>+記録会!A4</f>
        <v>電光用略称</v>
      </c>
      <c r="B4" s="46"/>
      <c r="C4" s="48">
        <f>+記録会!C4</f>
        <v>0</v>
      </c>
      <c r="E4" s="4" t="str">
        <f>+記録会!E4</f>
        <v>所在地(住所)</v>
      </c>
      <c r="F4" s="290">
        <f>+記録会!G4</f>
        <v>0</v>
      </c>
      <c r="G4" s="291"/>
      <c r="H4" s="292"/>
      <c r="I4" s="47" t="str">
        <f>+記録会!P5</f>
        <v>女</v>
      </c>
      <c r="J4" s="6">
        <f>+記録会!Q5</f>
        <v>0</v>
      </c>
      <c r="K4" s="6">
        <f ca="1">+記録会!T5</f>
        <v>0</v>
      </c>
      <c r="L4" s="6">
        <f>+記録会!W5</f>
        <v>0</v>
      </c>
    </row>
    <row r="5" spans="1:12" x14ac:dyDescent="0.15">
      <c r="A5" s="36"/>
      <c r="B5" s="46"/>
      <c r="C5" s="48"/>
      <c r="E5" s="4" t="str">
        <f>+記録会!E5</f>
        <v>E-Mail</v>
      </c>
      <c r="F5" s="290">
        <f>+記録会!G5</f>
        <v>0</v>
      </c>
      <c r="G5" s="291"/>
      <c r="H5" s="292"/>
      <c r="I5" s="47" t="str">
        <f>+記録会!V6</f>
        <v>合計</v>
      </c>
      <c r="J5" s="6"/>
      <c r="K5" s="6"/>
      <c r="L5" s="6">
        <f>+記録会!W6</f>
        <v>0</v>
      </c>
    </row>
    <row r="6" spans="1:12" x14ac:dyDescent="0.15">
      <c r="A6" s="36"/>
      <c r="B6" s="46"/>
      <c r="C6" s="48"/>
      <c r="E6" s="4" t="str">
        <f>+記録会!M2</f>
        <v>電話番号</v>
      </c>
      <c r="F6" s="290">
        <f>+記録会!O2</f>
        <v>0</v>
      </c>
      <c r="G6" s="292"/>
      <c r="I6" s="47" t="str">
        <f>+記録会!P6</f>
        <v>合計</v>
      </c>
      <c r="J6" s="6">
        <f>+記録会!Q6</f>
        <v>0</v>
      </c>
      <c r="K6" s="6">
        <f ca="1">+記録会!T6</f>
        <v>0</v>
      </c>
      <c r="L6" s="6">
        <f>+記録会!W7</f>
        <v>0</v>
      </c>
    </row>
    <row r="7" spans="1:12" x14ac:dyDescent="0.15">
      <c r="E7" s="4" t="str">
        <f>+記録会!M3</f>
        <v>緊急連絡先</v>
      </c>
      <c r="F7" s="290">
        <f>+記録会!O3</f>
        <v>0</v>
      </c>
      <c r="G7" s="292"/>
    </row>
    <row r="8" spans="1:12" ht="14.25" x14ac:dyDescent="0.15">
      <c r="A8" s="61" t="s">
        <v>153</v>
      </c>
      <c r="E8" s="4"/>
      <c r="F8" s="36"/>
      <c r="G8" s="46" t="str">
        <f>+IF(E8="","","部")</f>
        <v/>
      </c>
      <c r="I8" s="293" t="str">
        <f>+記録会!V2</f>
        <v>参加費合計</v>
      </c>
      <c r="J8" s="293"/>
      <c r="K8" s="294">
        <f>+記録会!V3</f>
        <v>0</v>
      </c>
      <c r="L8" s="293"/>
    </row>
    <row r="10" spans="1:12" x14ac:dyDescent="0.15">
      <c r="A10" s="25" t="s">
        <v>120</v>
      </c>
      <c r="B10" s="25" t="s">
        <v>1</v>
      </c>
      <c r="C10" s="25" t="s">
        <v>115</v>
      </c>
      <c r="D10" s="25" t="s">
        <v>2</v>
      </c>
      <c r="E10" s="25" t="s">
        <v>3</v>
      </c>
      <c r="F10" s="25" t="s">
        <v>116</v>
      </c>
      <c r="G10" s="285" t="s">
        <v>117</v>
      </c>
      <c r="H10" s="287"/>
      <c r="I10" s="285" t="s">
        <v>118</v>
      </c>
      <c r="J10" s="285"/>
      <c r="K10" s="285"/>
      <c r="L10" s="287"/>
    </row>
    <row r="11" spans="1:12" x14ac:dyDescent="0.15">
      <c r="A11" s="45" t="str">
        <f>+IF(B11="","",ROW(A1))</f>
        <v/>
      </c>
      <c r="B11" s="45" t="str">
        <f>+IF(記録会!$BR$9&gt;=ROW(A1),VLOOKUP(ROW(A1),記録会!$BQ$10:$BZ$638,COLUMN(C3),FALSE),"")</f>
        <v/>
      </c>
      <c r="C11" s="45" t="str">
        <f>+IF(記録会!$BR$9&gt;=ROW(B1),VLOOKUP(ROW(B1),記録会!$BQ$10:$BZ$638,COLUMN(D3),FALSE),"")</f>
        <v/>
      </c>
      <c r="D11" s="49" t="str">
        <f>+IF(記録会!$BR$9&gt;=ROW(C1),VLOOKUP(ROW(C1),記録会!$BQ$10:$BZ$638,COLUMN(E3),FALSE),"")</f>
        <v/>
      </c>
      <c r="E11" s="49" t="str">
        <f>+IF(記録会!$BR$9&gt;=ROW(D1),VLOOKUP(ROW(D1),記録会!$BQ$10:$BZ$638,COLUMN(F3),FALSE),"")</f>
        <v/>
      </c>
      <c r="F11" s="49" t="str">
        <f>+IF(記録会!$BR$9&gt;=ROW(E1),VLOOKUP(ROW(E1),記録会!$BQ$10:$BZ$638,COLUMN(G3),FALSE),"")</f>
        <v/>
      </c>
      <c r="G11" s="285" t="str">
        <f>+IF(記録会!$BR$9&gt;=ROW(F1),VLOOKUP(ROW(F1),記録会!$BQ$10:$BZ$638,COLUMN(H3),FALSE),"")</f>
        <v/>
      </c>
      <c r="H11" s="285"/>
      <c r="I11" s="286" t="str">
        <f>+IF(記録会!$BR$9&gt;=ROW(H1),VLOOKUP(ROW(H1),記録会!$BQ$10:$BZ$638,COLUMN(I3),FALSE),"")</f>
        <v/>
      </c>
      <c r="J11" s="287"/>
      <c r="K11" s="285" t="str">
        <f>+IF(記録会!$BR$9&gt;=ROW(G1),VLOOKUP(ROW(G1),記録会!$BQ$10:$BZ$638,COLUMN(J3),FALSE),"")</f>
        <v/>
      </c>
      <c r="L11" s="287"/>
    </row>
    <row r="12" spans="1:12" x14ac:dyDescent="0.15">
      <c r="A12" s="45" t="str">
        <f t="shared" ref="A12:A75" si="0">+IF(B12="","",ROW(A2))</f>
        <v/>
      </c>
      <c r="B12" s="45" t="str">
        <f>+IF(記録会!$BR$9&gt;=ROW(A2),VLOOKUP(ROW(A2),記録会!$BQ$10:$BZ$638,COLUMN(C4),FALSE),"")</f>
        <v/>
      </c>
      <c r="C12" s="45" t="str">
        <f>+IF(記録会!$BR$9&gt;=ROW(B2),VLOOKUP(ROW(B2),記録会!$BQ$10:$BZ$638,COLUMN(D4),FALSE),"")</f>
        <v/>
      </c>
      <c r="D12" s="49" t="str">
        <f>+IF(記録会!$BR$9&gt;=ROW(C2),VLOOKUP(ROW(C2),記録会!$BQ$10:$BZ$638,COLUMN(E4),FALSE),"")</f>
        <v/>
      </c>
      <c r="E12" s="49" t="str">
        <f>+IF(記録会!$BR$9&gt;=ROW(D2),VLOOKUP(ROW(D2),記録会!$BQ$10:$BZ$638,COLUMN(F4),FALSE),"")</f>
        <v/>
      </c>
      <c r="F12" s="49" t="str">
        <f>+IF(記録会!$BR$9&gt;=ROW(E2),VLOOKUP(ROW(E2),記録会!$BQ$10:$BZ$638,COLUMN(G4),FALSE),"")</f>
        <v/>
      </c>
      <c r="G12" s="285" t="str">
        <f>+IF(記録会!$BR$9&gt;=ROW(F2),VLOOKUP(ROW(F2),記録会!$BQ$10:$BZ$638,COLUMN(H4),FALSE),"")</f>
        <v/>
      </c>
      <c r="H12" s="285"/>
      <c r="I12" s="286" t="str">
        <f>+IF(記録会!$BR$9&gt;=ROW(H2),VLOOKUP(ROW(H2),記録会!$BQ$10:$BZ$638,COLUMN(I4),FALSE),"")</f>
        <v/>
      </c>
      <c r="J12" s="287"/>
      <c r="K12" s="285" t="str">
        <f>+IF(記録会!$BR$9&gt;=ROW(G2),VLOOKUP(ROW(G2),記録会!$BQ$10:$BZ$638,COLUMN(J4),FALSE),"")</f>
        <v/>
      </c>
      <c r="L12" s="287"/>
    </row>
    <row r="13" spans="1:12" x14ac:dyDescent="0.15">
      <c r="A13" s="45" t="str">
        <f t="shared" si="0"/>
        <v/>
      </c>
      <c r="B13" s="45" t="str">
        <f>+IF(記録会!$BR$9&gt;=ROW(A3),VLOOKUP(ROW(A3),記録会!$BQ$10:$BZ$638,COLUMN(C5),FALSE),"")</f>
        <v/>
      </c>
      <c r="C13" s="45" t="str">
        <f>+IF(記録会!$BR$9&gt;=ROW(B3),VLOOKUP(ROW(B3),記録会!$BQ$10:$BZ$638,COLUMN(D5),FALSE),"")</f>
        <v/>
      </c>
      <c r="D13" s="49" t="str">
        <f>+IF(記録会!$BR$9&gt;=ROW(C3),VLOOKUP(ROW(C3),記録会!$BQ$10:$BZ$638,COLUMN(E5),FALSE),"")</f>
        <v/>
      </c>
      <c r="E13" s="49" t="str">
        <f>+IF(記録会!$BR$9&gt;=ROW(D3),VLOOKUP(ROW(D3),記録会!$BQ$10:$BZ$638,COLUMN(F5),FALSE),"")</f>
        <v/>
      </c>
      <c r="F13" s="49" t="str">
        <f>+IF(記録会!$BR$9&gt;=ROW(E3),VLOOKUP(ROW(E3),記録会!$BQ$10:$BZ$638,COLUMN(G5),FALSE),"")</f>
        <v/>
      </c>
      <c r="G13" s="285" t="str">
        <f>+IF(記録会!$BR$9&gt;=ROW(F3),VLOOKUP(ROW(F3),記録会!$BQ$10:$BZ$638,COLUMN(H5),FALSE),"")</f>
        <v/>
      </c>
      <c r="H13" s="285"/>
      <c r="I13" s="286" t="str">
        <f>+IF(記録会!$BR$9&gt;=ROW(H3),VLOOKUP(ROW(H3),記録会!$BQ$10:$BZ$638,COLUMN(I5),FALSE),"")</f>
        <v/>
      </c>
      <c r="J13" s="287"/>
      <c r="K13" s="285" t="str">
        <f>+IF(記録会!$BR$9&gt;=ROW(G3),VLOOKUP(ROW(G3),記録会!$BQ$10:$BZ$638,COLUMN(J5),FALSE),"")</f>
        <v/>
      </c>
      <c r="L13" s="287"/>
    </row>
    <row r="14" spans="1:12" x14ac:dyDescent="0.15">
      <c r="A14" s="45" t="str">
        <f t="shared" si="0"/>
        <v/>
      </c>
      <c r="B14" s="45" t="str">
        <f>+IF(記録会!$BR$9&gt;=ROW(A4),VLOOKUP(ROW(A4),記録会!$BQ$10:$BZ$638,COLUMN(C6),FALSE),"")</f>
        <v/>
      </c>
      <c r="C14" s="45" t="str">
        <f>+IF(記録会!$BR$9&gt;=ROW(B4),VLOOKUP(ROW(B4),記録会!$BQ$10:$BZ$638,COLUMN(D6),FALSE),"")</f>
        <v/>
      </c>
      <c r="D14" s="49" t="str">
        <f>+IF(記録会!$BR$9&gt;=ROW(C4),VLOOKUP(ROW(C4),記録会!$BQ$10:$BZ$638,COLUMN(E6),FALSE),"")</f>
        <v/>
      </c>
      <c r="E14" s="49" t="str">
        <f>+IF(記録会!$BR$9&gt;=ROW(D4),VLOOKUP(ROW(D4),記録会!$BQ$10:$BZ$638,COLUMN(F6),FALSE),"")</f>
        <v/>
      </c>
      <c r="F14" s="49" t="str">
        <f>+IF(記録会!$BR$9&gt;=ROW(E4),VLOOKUP(ROW(E4),記録会!$BQ$10:$BZ$638,COLUMN(G6),FALSE),"")</f>
        <v/>
      </c>
      <c r="G14" s="285" t="str">
        <f>+IF(記録会!$BR$9&gt;=ROW(F4),VLOOKUP(ROW(F4),記録会!$BQ$10:$BZ$638,COLUMN(H6),FALSE),"")</f>
        <v/>
      </c>
      <c r="H14" s="285"/>
      <c r="I14" s="286" t="str">
        <f>+IF(記録会!$BR$9&gt;=ROW(H4),VLOOKUP(ROW(H4),記録会!$BQ$10:$BZ$638,COLUMN(I6),FALSE),"")</f>
        <v/>
      </c>
      <c r="J14" s="287"/>
      <c r="K14" s="285" t="str">
        <f>+IF(記録会!$BR$9&gt;=ROW(G4),VLOOKUP(ROW(G4),記録会!$BQ$10:$BZ$638,COLUMN(J6),FALSE),"")</f>
        <v/>
      </c>
      <c r="L14" s="287"/>
    </row>
    <row r="15" spans="1:12" x14ac:dyDescent="0.15">
      <c r="A15" s="45" t="str">
        <f t="shared" si="0"/>
        <v/>
      </c>
      <c r="B15" s="45" t="str">
        <f>+IF(記録会!$BR$9&gt;=ROW(A5),VLOOKUP(ROW(A5),記録会!$BQ$10:$BZ$638,COLUMN(C7),FALSE),"")</f>
        <v/>
      </c>
      <c r="C15" s="45" t="str">
        <f>+IF(記録会!$BR$9&gt;=ROW(B5),VLOOKUP(ROW(B5),記録会!$BQ$10:$BZ$638,COLUMN(D7),FALSE),"")</f>
        <v/>
      </c>
      <c r="D15" s="49" t="str">
        <f>+IF(記録会!$BR$9&gt;=ROW(C5),VLOOKUP(ROW(C5),記録会!$BQ$10:$BZ$638,COLUMN(E7),FALSE),"")</f>
        <v/>
      </c>
      <c r="E15" s="49" t="str">
        <f>+IF(記録会!$BR$9&gt;=ROW(D5),VLOOKUP(ROW(D5),記録会!$BQ$10:$BZ$638,COLUMN(F7),FALSE),"")</f>
        <v/>
      </c>
      <c r="F15" s="49" t="str">
        <f>+IF(記録会!$BR$9&gt;=ROW(E5),VLOOKUP(ROW(E5),記録会!$BQ$10:$BZ$638,COLUMN(G7),FALSE),"")</f>
        <v/>
      </c>
      <c r="G15" s="285" t="str">
        <f>+IF(記録会!$BR$9&gt;=ROW(F5),VLOOKUP(ROW(F5),記録会!$BQ$10:$BZ$638,COLUMN(H7),FALSE),"")</f>
        <v/>
      </c>
      <c r="H15" s="285"/>
      <c r="I15" s="286" t="str">
        <f>+IF(記録会!$BR$9&gt;=ROW(H5),VLOOKUP(ROW(H5),記録会!$BQ$10:$BZ$638,COLUMN(I7),FALSE),"")</f>
        <v/>
      </c>
      <c r="J15" s="287"/>
      <c r="K15" s="285" t="str">
        <f>+IF(記録会!$BR$9&gt;=ROW(G5),VLOOKUP(ROW(G5),記録会!$BQ$10:$BZ$638,COLUMN(J7),FALSE),"")</f>
        <v/>
      </c>
      <c r="L15" s="287"/>
    </row>
    <row r="16" spans="1:12" x14ac:dyDescent="0.15">
      <c r="A16" s="45" t="str">
        <f t="shared" si="0"/>
        <v/>
      </c>
      <c r="B16" s="45" t="str">
        <f>+IF(記録会!$BR$9&gt;=ROW(A6),VLOOKUP(ROW(A6),記録会!$BQ$10:$BZ$638,COLUMN(C8),FALSE),"")</f>
        <v/>
      </c>
      <c r="C16" s="45" t="str">
        <f>+IF(記録会!$BR$9&gt;=ROW(B6),VLOOKUP(ROW(B6),記録会!$BQ$10:$BZ$638,COLUMN(D8),FALSE),"")</f>
        <v/>
      </c>
      <c r="D16" s="49" t="str">
        <f>+IF(記録会!$BR$9&gt;=ROW(C6),VLOOKUP(ROW(C6),記録会!$BQ$10:$BZ$638,COLUMN(E8),FALSE),"")</f>
        <v/>
      </c>
      <c r="E16" s="49" t="str">
        <f>+IF(記録会!$BR$9&gt;=ROW(D6),VLOOKUP(ROW(D6),記録会!$BQ$10:$BZ$638,COLUMN(F8),FALSE),"")</f>
        <v/>
      </c>
      <c r="F16" s="49" t="str">
        <f>+IF(記録会!$BR$9&gt;=ROW(E6),VLOOKUP(ROW(E6),記録会!$BQ$10:$BZ$638,COLUMN(G8),FALSE),"")</f>
        <v/>
      </c>
      <c r="G16" s="285" t="str">
        <f>+IF(記録会!$BR$9&gt;=ROW(F6),VLOOKUP(ROW(F6),記録会!$BQ$10:$BZ$638,COLUMN(H8),FALSE),"")</f>
        <v/>
      </c>
      <c r="H16" s="285"/>
      <c r="I16" s="286" t="str">
        <f>+IF(記録会!$BR$9&gt;=ROW(H6),VLOOKUP(ROW(H6),記録会!$BQ$10:$BZ$638,COLUMN(I8),FALSE),"")</f>
        <v/>
      </c>
      <c r="J16" s="287"/>
      <c r="K16" s="285" t="str">
        <f>+IF(記録会!$BR$9&gt;=ROW(G6),VLOOKUP(ROW(G6),記録会!$BQ$10:$BZ$638,COLUMN(J8),FALSE),"")</f>
        <v/>
      </c>
      <c r="L16" s="287"/>
    </row>
    <row r="17" spans="1:12" x14ac:dyDescent="0.15">
      <c r="A17" s="45" t="str">
        <f t="shared" si="0"/>
        <v/>
      </c>
      <c r="B17" s="45" t="str">
        <f>+IF(記録会!$BR$9&gt;=ROW(A7),VLOOKUP(ROW(A7),記録会!$BQ$10:$BZ$638,COLUMN(C9),FALSE),"")</f>
        <v/>
      </c>
      <c r="C17" s="45" t="str">
        <f>+IF(記録会!$BR$9&gt;=ROW(B7),VLOOKUP(ROW(B7),記録会!$BQ$10:$BZ$638,COLUMN(D9),FALSE),"")</f>
        <v/>
      </c>
      <c r="D17" s="49" t="str">
        <f>+IF(記録会!$BR$9&gt;=ROW(C7),VLOOKUP(ROW(C7),記録会!$BQ$10:$BZ$638,COLUMN(E9),FALSE),"")</f>
        <v/>
      </c>
      <c r="E17" s="49" t="str">
        <f>+IF(記録会!$BR$9&gt;=ROW(D7),VLOOKUP(ROW(D7),記録会!$BQ$10:$BZ$638,COLUMN(F9),FALSE),"")</f>
        <v/>
      </c>
      <c r="F17" s="49" t="str">
        <f>+IF(記録会!$BR$9&gt;=ROW(E7),VLOOKUP(ROW(E7),記録会!$BQ$10:$BZ$638,COLUMN(G9),FALSE),"")</f>
        <v/>
      </c>
      <c r="G17" s="285" t="str">
        <f>+IF(記録会!$BR$9&gt;=ROW(F7),VLOOKUP(ROW(F7),記録会!$BQ$10:$BZ$638,COLUMN(H9),FALSE),"")</f>
        <v/>
      </c>
      <c r="H17" s="285"/>
      <c r="I17" s="286" t="str">
        <f>+IF(記録会!$BR$9&gt;=ROW(H7),VLOOKUP(ROW(H7),記録会!$BQ$10:$BZ$638,COLUMN(I9),FALSE),"")</f>
        <v/>
      </c>
      <c r="J17" s="287"/>
      <c r="K17" s="285" t="str">
        <f>+IF(記録会!$BR$9&gt;=ROW(G7),VLOOKUP(ROW(G7),記録会!$BQ$10:$BZ$638,COLUMN(J9),FALSE),"")</f>
        <v/>
      </c>
      <c r="L17" s="287"/>
    </row>
    <row r="18" spans="1:12" x14ac:dyDescent="0.15">
      <c r="A18" s="45" t="str">
        <f t="shared" si="0"/>
        <v/>
      </c>
      <c r="B18" s="45" t="str">
        <f>+IF(記録会!$BR$9&gt;=ROW(A8),VLOOKUP(ROW(A8),記録会!$BQ$10:$BZ$638,COLUMN(C10),FALSE),"")</f>
        <v/>
      </c>
      <c r="C18" s="45" t="str">
        <f>+IF(記録会!$BR$9&gt;=ROW(B8),VLOOKUP(ROW(B8),記録会!$BQ$10:$BZ$638,COLUMN(D10),FALSE),"")</f>
        <v/>
      </c>
      <c r="D18" s="49" t="str">
        <f>+IF(記録会!$BR$9&gt;=ROW(C8),VLOOKUP(ROW(C8),記録会!$BQ$10:$BZ$638,COLUMN(E10),FALSE),"")</f>
        <v/>
      </c>
      <c r="E18" s="49" t="str">
        <f>+IF(記録会!$BR$9&gt;=ROW(D8),VLOOKUP(ROW(D8),記録会!$BQ$10:$BZ$638,COLUMN(F10),FALSE),"")</f>
        <v/>
      </c>
      <c r="F18" s="49" t="str">
        <f>+IF(記録会!$BR$9&gt;=ROW(E8),VLOOKUP(ROW(E8),記録会!$BQ$10:$BZ$638,COLUMN(G10),FALSE),"")</f>
        <v/>
      </c>
      <c r="G18" s="285" t="str">
        <f>+IF(記録会!$BR$9&gt;=ROW(F8),VLOOKUP(ROW(F8),記録会!$BQ$10:$BZ$638,COLUMN(H10),FALSE),"")</f>
        <v/>
      </c>
      <c r="H18" s="285"/>
      <c r="I18" s="286" t="str">
        <f>+IF(記録会!$BR$9&gt;=ROW(H8),VLOOKUP(ROW(H8),記録会!$BQ$10:$BZ$638,COLUMN(I10),FALSE),"")</f>
        <v/>
      </c>
      <c r="J18" s="287"/>
      <c r="K18" s="285" t="str">
        <f>+IF(記録会!$BR$9&gt;=ROW(G8),VLOOKUP(ROW(G8),記録会!$BQ$10:$BZ$638,COLUMN(J10),FALSE),"")</f>
        <v/>
      </c>
      <c r="L18" s="287"/>
    </row>
    <row r="19" spans="1:12" x14ac:dyDescent="0.15">
      <c r="A19" s="45" t="str">
        <f t="shared" si="0"/>
        <v/>
      </c>
      <c r="B19" s="45" t="str">
        <f>+IF(記録会!$BR$9&gt;=ROW(A9),VLOOKUP(ROW(A9),記録会!$BQ$10:$BZ$638,COLUMN(C11),FALSE),"")</f>
        <v/>
      </c>
      <c r="C19" s="45" t="str">
        <f>+IF(記録会!$BR$9&gt;=ROW(B9),VLOOKUP(ROW(B9),記録会!$BQ$10:$BZ$638,COLUMN(D11),FALSE),"")</f>
        <v/>
      </c>
      <c r="D19" s="49" t="str">
        <f>+IF(記録会!$BR$9&gt;=ROW(C9),VLOOKUP(ROW(C9),記録会!$BQ$10:$BZ$638,COLUMN(E11),FALSE),"")</f>
        <v/>
      </c>
      <c r="E19" s="49" t="str">
        <f>+IF(記録会!$BR$9&gt;=ROW(D9),VLOOKUP(ROW(D9),記録会!$BQ$10:$BZ$638,COLUMN(F11),FALSE),"")</f>
        <v/>
      </c>
      <c r="F19" s="49" t="str">
        <f>+IF(記録会!$BR$9&gt;=ROW(E9),VLOOKUP(ROW(E9),記録会!$BQ$10:$BZ$638,COLUMN(G11),FALSE),"")</f>
        <v/>
      </c>
      <c r="G19" s="285" t="str">
        <f>+IF(記録会!$BR$9&gt;=ROW(F9),VLOOKUP(ROW(F9),記録会!$BQ$10:$BZ$638,COLUMN(H11),FALSE),"")</f>
        <v/>
      </c>
      <c r="H19" s="285"/>
      <c r="I19" s="286" t="str">
        <f>+IF(記録会!$BR$9&gt;=ROW(H9),VLOOKUP(ROW(H9),記録会!$BQ$10:$BZ$638,COLUMN(I11),FALSE),"")</f>
        <v/>
      </c>
      <c r="J19" s="287"/>
      <c r="K19" s="285" t="str">
        <f>+IF(記録会!$BR$9&gt;=ROW(G9),VLOOKUP(ROW(G9),記録会!$BQ$10:$BZ$638,COLUMN(J11),FALSE),"")</f>
        <v/>
      </c>
      <c r="L19" s="287"/>
    </row>
    <row r="20" spans="1:12" x14ac:dyDescent="0.15">
      <c r="A20" s="45" t="str">
        <f t="shared" si="0"/>
        <v/>
      </c>
      <c r="B20" s="45" t="str">
        <f>+IF(記録会!$BR$9&gt;=ROW(A10),VLOOKUP(ROW(A10),記録会!$BQ$10:$BZ$638,COLUMN(C12),FALSE),"")</f>
        <v/>
      </c>
      <c r="C20" s="45" t="str">
        <f>+IF(記録会!$BR$9&gt;=ROW(B10),VLOOKUP(ROW(B10),記録会!$BQ$10:$BZ$638,COLUMN(D12),FALSE),"")</f>
        <v/>
      </c>
      <c r="D20" s="49" t="str">
        <f>+IF(記録会!$BR$9&gt;=ROW(C10),VLOOKUP(ROW(C10),記録会!$BQ$10:$BZ$638,COLUMN(E12),FALSE),"")</f>
        <v/>
      </c>
      <c r="E20" s="49" t="str">
        <f>+IF(記録会!$BR$9&gt;=ROW(D10),VLOOKUP(ROW(D10),記録会!$BQ$10:$BZ$638,COLUMN(F12),FALSE),"")</f>
        <v/>
      </c>
      <c r="F20" s="49" t="str">
        <f>+IF(記録会!$BR$9&gt;=ROW(E10),VLOOKUP(ROW(E10),記録会!$BQ$10:$BZ$638,COLUMN(G12),FALSE),"")</f>
        <v/>
      </c>
      <c r="G20" s="285" t="str">
        <f>+IF(記録会!$BR$9&gt;=ROW(F10),VLOOKUP(ROW(F10),記録会!$BQ$10:$BZ$638,COLUMN(H12),FALSE),"")</f>
        <v/>
      </c>
      <c r="H20" s="285"/>
      <c r="I20" s="286" t="str">
        <f>+IF(記録会!$BR$9&gt;=ROW(H10),VLOOKUP(ROW(H10),記録会!$BQ$10:$BZ$638,COLUMN(I12),FALSE),"")</f>
        <v/>
      </c>
      <c r="J20" s="287"/>
      <c r="K20" s="285" t="str">
        <f>+IF(記録会!$BR$9&gt;=ROW(G10),VLOOKUP(ROW(G10),記録会!$BQ$10:$BZ$638,COLUMN(J12),FALSE),"")</f>
        <v/>
      </c>
      <c r="L20" s="287"/>
    </row>
    <row r="21" spans="1:12" x14ac:dyDescent="0.15">
      <c r="A21" s="45" t="str">
        <f t="shared" si="0"/>
        <v/>
      </c>
      <c r="B21" s="45" t="str">
        <f>+IF(記録会!$BR$9&gt;=ROW(A11),VLOOKUP(ROW(A11),記録会!$BQ$10:$BZ$638,COLUMN(C13),FALSE),"")</f>
        <v/>
      </c>
      <c r="C21" s="45" t="str">
        <f>+IF(記録会!$BR$9&gt;=ROW(B11),VLOOKUP(ROW(B11),記録会!$BQ$10:$BZ$638,COLUMN(D13),FALSE),"")</f>
        <v/>
      </c>
      <c r="D21" s="49" t="str">
        <f>+IF(記録会!$BR$9&gt;=ROW(C11),VLOOKUP(ROW(C11),記録会!$BQ$10:$BZ$638,COLUMN(E13),FALSE),"")</f>
        <v/>
      </c>
      <c r="E21" s="49" t="str">
        <f>+IF(記録会!$BR$9&gt;=ROW(D11),VLOOKUP(ROW(D11),記録会!$BQ$10:$BZ$638,COLUMN(F13),FALSE),"")</f>
        <v/>
      </c>
      <c r="F21" s="49" t="str">
        <f>+IF(記録会!$BR$9&gt;=ROW(E11),VLOOKUP(ROW(E11),記録会!$BQ$10:$BZ$638,COLUMN(G13),FALSE),"")</f>
        <v/>
      </c>
      <c r="G21" s="285" t="str">
        <f>+IF(記録会!$BR$9&gt;=ROW(F11),VLOOKUP(ROW(F11),記録会!$BQ$10:$BZ$638,COLUMN(H13),FALSE),"")</f>
        <v/>
      </c>
      <c r="H21" s="285"/>
      <c r="I21" s="286" t="str">
        <f>+IF(記録会!$BR$9&gt;=ROW(H11),VLOOKUP(ROW(H11),記録会!$BQ$10:$BZ$638,COLUMN(I13),FALSE),"")</f>
        <v/>
      </c>
      <c r="J21" s="287"/>
      <c r="K21" s="285" t="str">
        <f>+IF(記録会!$BR$9&gt;=ROW(G11),VLOOKUP(ROW(G11),記録会!$BQ$10:$BZ$638,COLUMN(J13),FALSE),"")</f>
        <v/>
      </c>
      <c r="L21" s="287"/>
    </row>
    <row r="22" spans="1:12" x14ac:dyDescent="0.15">
      <c r="A22" s="45" t="str">
        <f t="shared" si="0"/>
        <v/>
      </c>
      <c r="B22" s="45" t="str">
        <f>+IF(記録会!$BR$9&gt;=ROW(A12),VLOOKUP(ROW(A12),記録会!$BQ$10:$BZ$638,COLUMN(C14),FALSE),"")</f>
        <v/>
      </c>
      <c r="C22" s="45" t="str">
        <f>+IF(記録会!$BR$9&gt;=ROW(B12),VLOOKUP(ROW(B12),記録会!$BQ$10:$BZ$638,COLUMN(D14),FALSE),"")</f>
        <v/>
      </c>
      <c r="D22" s="49" t="str">
        <f>+IF(記録会!$BR$9&gt;=ROW(C12),VLOOKUP(ROW(C12),記録会!$BQ$10:$BZ$638,COLUMN(E14),FALSE),"")</f>
        <v/>
      </c>
      <c r="E22" s="49" t="str">
        <f>+IF(記録会!$BR$9&gt;=ROW(D12),VLOOKUP(ROW(D12),記録会!$BQ$10:$BZ$638,COLUMN(F14),FALSE),"")</f>
        <v/>
      </c>
      <c r="F22" s="49" t="str">
        <f>+IF(記録会!$BR$9&gt;=ROW(E12),VLOOKUP(ROW(E12),記録会!$BQ$10:$BZ$638,COLUMN(G14),FALSE),"")</f>
        <v/>
      </c>
      <c r="G22" s="285" t="str">
        <f>+IF(記録会!$BR$9&gt;=ROW(F12),VLOOKUP(ROW(F12),記録会!$BQ$10:$BZ$638,COLUMN(H14),FALSE),"")</f>
        <v/>
      </c>
      <c r="H22" s="285"/>
      <c r="I22" s="286" t="str">
        <f>+IF(記録会!$BR$9&gt;=ROW(H12),VLOOKUP(ROW(H12),記録会!$BQ$10:$BZ$638,COLUMN(I14),FALSE),"")</f>
        <v/>
      </c>
      <c r="J22" s="287"/>
      <c r="K22" s="285" t="str">
        <f>+IF(記録会!$BR$9&gt;=ROW(G12),VLOOKUP(ROW(G12),記録会!$BQ$10:$BZ$638,COLUMN(J14),FALSE),"")</f>
        <v/>
      </c>
      <c r="L22" s="287"/>
    </row>
    <row r="23" spans="1:12" x14ac:dyDescent="0.15">
      <c r="A23" s="45" t="str">
        <f t="shared" si="0"/>
        <v/>
      </c>
      <c r="B23" s="45" t="str">
        <f>+IF(記録会!$BR$9&gt;=ROW(A13),VLOOKUP(ROW(A13),記録会!$BQ$10:$BZ$638,COLUMN(C15),FALSE),"")</f>
        <v/>
      </c>
      <c r="C23" s="45" t="str">
        <f>+IF(記録会!$BR$9&gt;=ROW(B13),VLOOKUP(ROW(B13),記録会!$BQ$10:$BZ$638,COLUMN(D15),FALSE),"")</f>
        <v/>
      </c>
      <c r="D23" s="49" t="str">
        <f>+IF(記録会!$BR$9&gt;=ROW(C13),VLOOKUP(ROW(C13),記録会!$BQ$10:$BZ$638,COLUMN(E15),FALSE),"")</f>
        <v/>
      </c>
      <c r="E23" s="49" t="str">
        <f>+IF(記録会!$BR$9&gt;=ROW(D13),VLOOKUP(ROW(D13),記録会!$BQ$10:$BZ$638,COLUMN(F15),FALSE),"")</f>
        <v/>
      </c>
      <c r="F23" s="49" t="str">
        <f>+IF(記録会!$BR$9&gt;=ROW(E13),VLOOKUP(ROW(E13),記録会!$BQ$10:$BZ$638,COLUMN(G15),FALSE),"")</f>
        <v/>
      </c>
      <c r="G23" s="285" t="str">
        <f>+IF(記録会!$BR$9&gt;=ROW(F13),VLOOKUP(ROW(F13),記録会!$BQ$10:$BZ$638,COLUMN(H15),FALSE),"")</f>
        <v/>
      </c>
      <c r="H23" s="285"/>
      <c r="I23" s="286" t="str">
        <f>+IF(記録会!$BR$9&gt;=ROW(H13),VLOOKUP(ROW(H13),記録会!$BQ$10:$BZ$638,COLUMN(I15),FALSE),"")</f>
        <v/>
      </c>
      <c r="J23" s="287"/>
      <c r="K23" s="285" t="str">
        <f>+IF(記録会!$BR$9&gt;=ROW(G13),VLOOKUP(ROW(G13),記録会!$BQ$10:$BZ$638,COLUMN(J15),FALSE),"")</f>
        <v/>
      </c>
      <c r="L23" s="287"/>
    </row>
    <row r="24" spans="1:12" x14ac:dyDescent="0.15">
      <c r="A24" s="45" t="str">
        <f t="shared" si="0"/>
        <v/>
      </c>
      <c r="B24" s="45" t="str">
        <f>+IF(記録会!$BR$9&gt;=ROW(A14),VLOOKUP(ROW(A14),記録会!$BQ$10:$BZ$638,COLUMN(C16),FALSE),"")</f>
        <v/>
      </c>
      <c r="C24" s="45" t="str">
        <f>+IF(記録会!$BR$9&gt;=ROW(B14),VLOOKUP(ROW(B14),記録会!$BQ$10:$BZ$638,COLUMN(D16),FALSE),"")</f>
        <v/>
      </c>
      <c r="D24" s="49" t="str">
        <f>+IF(記録会!$BR$9&gt;=ROW(C14),VLOOKUP(ROW(C14),記録会!$BQ$10:$BZ$638,COLUMN(E16),FALSE),"")</f>
        <v/>
      </c>
      <c r="E24" s="49" t="str">
        <f>+IF(記録会!$BR$9&gt;=ROW(D14),VLOOKUP(ROW(D14),記録会!$BQ$10:$BZ$638,COLUMN(F16),FALSE),"")</f>
        <v/>
      </c>
      <c r="F24" s="49" t="str">
        <f>+IF(記録会!$BR$9&gt;=ROW(E14),VLOOKUP(ROW(E14),記録会!$BQ$10:$BZ$638,COLUMN(G16),FALSE),"")</f>
        <v/>
      </c>
      <c r="G24" s="285" t="str">
        <f>+IF(記録会!$BR$9&gt;=ROW(F14),VLOOKUP(ROW(F14),記録会!$BQ$10:$BZ$638,COLUMN(H16),FALSE),"")</f>
        <v/>
      </c>
      <c r="H24" s="285"/>
      <c r="I24" s="286" t="str">
        <f>+IF(記録会!$BR$9&gt;=ROW(H14),VLOOKUP(ROW(H14),記録会!$BQ$10:$BZ$638,COLUMN(I16),FALSE),"")</f>
        <v/>
      </c>
      <c r="J24" s="287"/>
      <c r="K24" s="285" t="str">
        <f>+IF(記録会!$BR$9&gt;=ROW(G14),VLOOKUP(ROW(G14),記録会!$BQ$10:$BZ$638,COLUMN(J16),FALSE),"")</f>
        <v/>
      </c>
      <c r="L24" s="287"/>
    </row>
    <row r="25" spans="1:12" x14ac:dyDescent="0.15">
      <c r="A25" s="45" t="str">
        <f t="shared" si="0"/>
        <v/>
      </c>
      <c r="B25" s="45" t="str">
        <f>+IF(記録会!$BR$9&gt;=ROW(A15),VLOOKUP(ROW(A15),記録会!$BQ$10:$BZ$638,COLUMN(C17),FALSE),"")</f>
        <v/>
      </c>
      <c r="C25" s="45" t="str">
        <f>+IF(記録会!$BR$9&gt;=ROW(B15),VLOOKUP(ROW(B15),記録会!$BQ$10:$BZ$638,COLUMN(D17),FALSE),"")</f>
        <v/>
      </c>
      <c r="D25" s="49" t="str">
        <f>+IF(記録会!$BR$9&gt;=ROW(C15),VLOOKUP(ROW(C15),記録会!$BQ$10:$BZ$638,COLUMN(E17),FALSE),"")</f>
        <v/>
      </c>
      <c r="E25" s="49" t="str">
        <f>+IF(記録会!$BR$9&gt;=ROW(D15),VLOOKUP(ROW(D15),記録会!$BQ$10:$BZ$638,COLUMN(F17),FALSE),"")</f>
        <v/>
      </c>
      <c r="F25" s="49" t="str">
        <f>+IF(記録会!$BR$9&gt;=ROW(E15),VLOOKUP(ROW(E15),記録会!$BQ$10:$BZ$638,COLUMN(G17),FALSE),"")</f>
        <v/>
      </c>
      <c r="G25" s="285" t="str">
        <f>+IF(記録会!$BR$9&gt;=ROW(F15),VLOOKUP(ROW(F15),記録会!$BQ$10:$BZ$638,COLUMN(H17),FALSE),"")</f>
        <v/>
      </c>
      <c r="H25" s="285"/>
      <c r="I25" s="286" t="str">
        <f>+IF(記録会!$BR$9&gt;=ROW(H15),VLOOKUP(ROW(H15),記録会!$BQ$10:$BZ$638,COLUMN(I17),FALSE),"")</f>
        <v/>
      </c>
      <c r="J25" s="287"/>
      <c r="K25" s="285" t="str">
        <f>+IF(記録会!$BR$9&gt;=ROW(G15),VLOOKUP(ROW(G15),記録会!$BQ$10:$BZ$638,COLUMN(J17),FALSE),"")</f>
        <v/>
      </c>
      <c r="L25" s="287"/>
    </row>
    <row r="26" spans="1:12" x14ac:dyDescent="0.15">
      <c r="A26" s="45" t="str">
        <f t="shared" si="0"/>
        <v/>
      </c>
      <c r="B26" s="45" t="str">
        <f>+IF(記録会!$BR$9&gt;=ROW(A16),VLOOKUP(ROW(A16),記録会!$BQ$10:$BZ$638,COLUMN(C18),FALSE),"")</f>
        <v/>
      </c>
      <c r="C26" s="45" t="str">
        <f>+IF(記録会!$BR$9&gt;=ROW(B16),VLOOKUP(ROW(B16),記録会!$BQ$10:$BZ$638,COLUMN(D18),FALSE),"")</f>
        <v/>
      </c>
      <c r="D26" s="49" t="str">
        <f>+IF(記録会!$BR$9&gt;=ROW(C16),VLOOKUP(ROW(C16),記録会!$BQ$10:$BZ$638,COLUMN(E18),FALSE),"")</f>
        <v/>
      </c>
      <c r="E26" s="49" t="str">
        <f>+IF(記録会!$BR$9&gt;=ROW(D16),VLOOKUP(ROW(D16),記録会!$BQ$10:$BZ$638,COLUMN(F18),FALSE),"")</f>
        <v/>
      </c>
      <c r="F26" s="49" t="str">
        <f>+IF(記録会!$BR$9&gt;=ROW(E16),VLOOKUP(ROW(E16),記録会!$BQ$10:$BZ$638,COLUMN(G18),FALSE),"")</f>
        <v/>
      </c>
      <c r="G26" s="285" t="str">
        <f>+IF(記録会!$BR$9&gt;=ROW(F16),VLOOKUP(ROW(F16),記録会!$BQ$10:$BZ$638,COLUMN(H18),FALSE),"")</f>
        <v/>
      </c>
      <c r="H26" s="285"/>
      <c r="I26" s="286" t="str">
        <f>+IF(記録会!$BR$9&gt;=ROW(H16),VLOOKUP(ROW(H16),記録会!$BQ$10:$BZ$638,COLUMN(I18),FALSE),"")</f>
        <v/>
      </c>
      <c r="J26" s="287"/>
      <c r="K26" s="285" t="str">
        <f>+IF(記録会!$BR$9&gt;=ROW(G16),VLOOKUP(ROW(G16),記録会!$BQ$10:$BZ$638,COLUMN(J18),FALSE),"")</f>
        <v/>
      </c>
      <c r="L26" s="287"/>
    </row>
    <row r="27" spans="1:12" x14ac:dyDescent="0.15">
      <c r="A27" s="45" t="str">
        <f t="shared" si="0"/>
        <v/>
      </c>
      <c r="B27" s="45" t="str">
        <f>+IF(記録会!$BR$9&gt;=ROW(A17),VLOOKUP(ROW(A17),記録会!$BQ$10:$BZ$638,COLUMN(C19),FALSE),"")</f>
        <v/>
      </c>
      <c r="C27" s="45" t="str">
        <f>+IF(記録会!$BR$9&gt;=ROW(B17),VLOOKUP(ROW(B17),記録会!$BQ$10:$BZ$638,COLUMN(D19),FALSE),"")</f>
        <v/>
      </c>
      <c r="D27" s="49" t="str">
        <f>+IF(記録会!$BR$9&gt;=ROW(C17),VLOOKUP(ROW(C17),記録会!$BQ$10:$BZ$638,COLUMN(E19),FALSE),"")</f>
        <v/>
      </c>
      <c r="E27" s="49" t="str">
        <f>+IF(記録会!$BR$9&gt;=ROW(D17),VLOOKUP(ROW(D17),記録会!$BQ$10:$BZ$638,COLUMN(F19),FALSE),"")</f>
        <v/>
      </c>
      <c r="F27" s="49" t="str">
        <f>+IF(記録会!$BR$9&gt;=ROW(E17),VLOOKUP(ROW(E17),記録会!$BQ$10:$BZ$638,COLUMN(G19),FALSE),"")</f>
        <v/>
      </c>
      <c r="G27" s="285" t="str">
        <f>+IF(記録会!$BR$9&gt;=ROW(F17),VLOOKUP(ROW(F17),記録会!$BQ$10:$BZ$638,COLUMN(H19),FALSE),"")</f>
        <v/>
      </c>
      <c r="H27" s="285"/>
      <c r="I27" s="286" t="str">
        <f>+IF(記録会!$BR$9&gt;=ROW(H17),VLOOKUP(ROW(H17),記録会!$BQ$10:$BZ$638,COLUMN(I19),FALSE),"")</f>
        <v/>
      </c>
      <c r="J27" s="287"/>
      <c r="K27" s="285" t="str">
        <f>+IF(記録会!$BR$9&gt;=ROW(G17),VLOOKUP(ROW(G17),記録会!$BQ$10:$BZ$638,COLUMN(J19),FALSE),"")</f>
        <v/>
      </c>
      <c r="L27" s="287"/>
    </row>
    <row r="28" spans="1:12" x14ac:dyDescent="0.15">
      <c r="A28" s="45" t="str">
        <f t="shared" si="0"/>
        <v/>
      </c>
      <c r="B28" s="45" t="str">
        <f>+IF(記録会!$BR$9&gt;=ROW(A18),VLOOKUP(ROW(A18),記録会!$BQ$10:$BZ$638,COLUMN(C20),FALSE),"")</f>
        <v/>
      </c>
      <c r="C28" s="45" t="str">
        <f>+IF(記録会!$BR$9&gt;=ROW(B18),VLOOKUP(ROW(B18),記録会!$BQ$10:$BZ$638,COLUMN(D20),FALSE),"")</f>
        <v/>
      </c>
      <c r="D28" s="49" t="str">
        <f>+IF(記録会!$BR$9&gt;=ROW(C18),VLOOKUP(ROW(C18),記録会!$BQ$10:$BZ$638,COLUMN(E20),FALSE),"")</f>
        <v/>
      </c>
      <c r="E28" s="49" t="str">
        <f>+IF(記録会!$BR$9&gt;=ROW(D18),VLOOKUP(ROW(D18),記録会!$BQ$10:$BZ$638,COLUMN(F20),FALSE),"")</f>
        <v/>
      </c>
      <c r="F28" s="49" t="str">
        <f>+IF(記録会!$BR$9&gt;=ROW(E18),VLOOKUP(ROW(E18),記録会!$BQ$10:$BZ$638,COLUMN(G20),FALSE),"")</f>
        <v/>
      </c>
      <c r="G28" s="285" t="str">
        <f>+IF(記録会!$BR$9&gt;=ROW(F18),VLOOKUP(ROW(F18),記録会!$BQ$10:$BZ$638,COLUMN(H20),FALSE),"")</f>
        <v/>
      </c>
      <c r="H28" s="285"/>
      <c r="I28" s="286" t="str">
        <f>+IF(記録会!$BR$9&gt;=ROW(H18),VLOOKUP(ROW(H18),記録会!$BQ$10:$BZ$638,COLUMN(I20),FALSE),"")</f>
        <v/>
      </c>
      <c r="J28" s="287"/>
      <c r="K28" s="285" t="str">
        <f>+IF(記録会!$BR$9&gt;=ROW(G18),VLOOKUP(ROW(G18),記録会!$BQ$10:$BZ$638,COLUMN(J20),FALSE),"")</f>
        <v/>
      </c>
      <c r="L28" s="287"/>
    </row>
    <row r="29" spans="1:12" x14ac:dyDescent="0.15">
      <c r="A29" s="45" t="str">
        <f t="shared" si="0"/>
        <v/>
      </c>
      <c r="B29" s="45" t="str">
        <f>+IF(記録会!$BR$9&gt;=ROW(A19),VLOOKUP(ROW(A19),記録会!$BQ$10:$BZ$638,COLUMN(C21),FALSE),"")</f>
        <v/>
      </c>
      <c r="C29" s="45" t="str">
        <f>+IF(記録会!$BR$9&gt;=ROW(B19),VLOOKUP(ROW(B19),記録会!$BQ$10:$BZ$638,COLUMN(D21),FALSE),"")</f>
        <v/>
      </c>
      <c r="D29" s="49" t="str">
        <f>+IF(記録会!$BR$9&gt;=ROW(C19),VLOOKUP(ROW(C19),記録会!$BQ$10:$BZ$638,COLUMN(E21),FALSE),"")</f>
        <v/>
      </c>
      <c r="E29" s="49" t="str">
        <f>+IF(記録会!$BR$9&gt;=ROW(D19),VLOOKUP(ROW(D19),記録会!$BQ$10:$BZ$638,COLUMN(F21),FALSE),"")</f>
        <v/>
      </c>
      <c r="F29" s="49" t="str">
        <f>+IF(記録会!$BR$9&gt;=ROW(E19),VLOOKUP(ROW(E19),記録会!$BQ$10:$BZ$638,COLUMN(G21),FALSE),"")</f>
        <v/>
      </c>
      <c r="G29" s="285" t="str">
        <f>+IF(記録会!$BR$9&gt;=ROW(F19),VLOOKUP(ROW(F19),記録会!$BQ$10:$BZ$638,COLUMN(H21),FALSE),"")</f>
        <v/>
      </c>
      <c r="H29" s="285"/>
      <c r="I29" s="286" t="str">
        <f>+IF(記録会!$BR$9&gt;=ROW(H19),VLOOKUP(ROW(H19),記録会!$BQ$10:$BZ$638,COLUMN(I21),FALSE),"")</f>
        <v/>
      </c>
      <c r="J29" s="287"/>
      <c r="K29" s="285" t="str">
        <f>+IF(記録会!$BR$9&gt;=ROW(G19),VLOOKUP(ROW(G19),記録会!$BQ$10:$BZ$638,COLUMN(J21),FALSE),"")</f>
        <v/>
      </c>
      <c r="L29" s="287"/>
    </row>
    <row r="30" spans="1:12" x14ac:dyDescent="0.15">
      <c r="A30" s="45" t="str">
        <f t="shared" si="0"/>
        <v/>
      </c>
      <c r="B30" s="45" t="str">
        <f>+IF(記録会!$BR$9&gt;=ROW(A20),VLOOKUP(ROW(A20),記録会!$BQ$10:$BZ$638,COLUMN(C22),FALSE),"")</f>
        <v/>
      </c>
      <c r="C30" s="45" t="str">
        <f>+IF(記録会!$BR$9&gt;=ROW(B20),VLOOKUP(ROW(B20),記録会!$BQ$10:$BZ$638,COLUMN(D22),FALSE),"")</f>
        <v/>
      </c>
      <c r="D30" s="49" t="str">
        <f>+IF(記録会!$BR$9&gt;=ROW(C20),VLOOKUP(ROW(C20),記録会!$BQ$10:$BZ$638,COLUMN(E22),FALSE),"")</f>
        <v/>
      </c>
      <c r="E30" s="49" t="str">
        <f>+IF(記録会!$BR$9&gt;=ROW(D20),VLOOKUP(ROW(D20),記録会!$BQ$10:$BZ$638,COLUMN(F22),FALSE),"")</f>
        <v/>
      </c>
      <c r="F30" s="49" t="str">
        <f>+IF(記録会!$BR$9&gt;=ROW(E20),VLOOKUP(ROW(E20),記録会!$BQ$10:$BZ$638,COLUMN(G22),FALSE),"")</f>
        <v/>
      </c>
      <c r="G30" s="285" t="str">
        <f>+IF(記録会!$BR$9&gt;=ROW(F20),VLOOKUP(ROW(F20),記録会!$BQ$10:$BZ$638,COLUMN(H22),FALSE),"")</f>
        <v/>
      </c>
      <c r="H30" s="285"/>
      <c r="I30" s="286" t="str">
        <f>+IF(記録会!$BR$9&gt;=ROW(H20),VLOOKUP(ROW(H20),記録会!$BQ$10:$BZ$638,COLUMN(I22),FALSE),"")</f>
        <v/>
      </c>
      <c r="J30" s="287"/>
      <c r="K30" s="285" t="str">
        <f>+IF(記録会!$BR$9&gt;=ROW(G20),VLOOKUP(ROW(G20),記録会!$BQ$10:$BZ$638,COLUMN(J22),FALSE),"")</f>
        <v/>
      </c>
      <c r="L30" s="287"/>
    </row>
    <row r="31" spans="1:12" x14ac:dyDescent="0.15">
      <c r="A31" s="45" t="str">
        <f t="shared" si="0"/>
        <v/>
      </c>
      <c r="B31" s="45" t="str">
        <f>+IF(記録会!$BR$9&gt;=ROW(A21),VLOOKUP(ROW(A21),記録会!$BQ$10:$BZ$638,COLUMN(C23),FALSE),"")</f>
        <v/>
      </c>
      <c r="C31" s="45" t="str">
        <f>+IF(記録会!$BR$9&gt;=ROW(B21),VLOOKUP(ROW(B21),記録会!$BQ$10:$BZ$638,COLUMN(D23),FALSE),"")</f>
        <v/>
      </c>
      <c r="D31" s="49" t="str">
        <f>+IF(記録会!$BR$9&gt;=ROW(C21),VLOOKUP(ROW(C21),記録会!$BQ$10:$BZ$638,COLUMN(E23),FALSE),"")</f>
        <v/>
      </c>
      <c r="E31" s="49" t="str">
        <f>+IF(記録会!$BR$9&gt;=ROW(D21),VLOOKUP(ROW(D21),記録会!$BQ$10:$BZ$638,COLUMN(F23),FALSE),"")</f>
        <v/>
      </c>
      <c r="F31" s="49" t="str">
        <f>+IF(記録会!$BR$9&gt;=ROW(E21),VLOOKUP(ROW(E21),記録会!$BQ$10:$BZ$638,COLUMN(G23),FALSE),"")</f>
        <v/>
      </c>
      <c r="G31" s="285" t="str">
        <f>+IF(記録会!$BR$9&gt;=ROW(F21),VLOOKUP(ROW(F21),記録会!$BQ$10:$BZ$638,COLUMN(H23),FALSE),"")</f>
        <v/>
      </c>
      <c r="H31" s="285"/>
      <c r="I31" s="286" t="str">
        <f>+IF(記録会!$BR$9&gt;=ROW(H21),VLOOKUP(ROW(H21),記録会!$BQ$10:$BZ$638,COLUMN(I23),FALSE),"")</f>
        <v/>
      </c>
      <c r="J31" s="287"/>
      <c r="K31" s="285" t="str">
        <f>+IF(記録会!$BR$9&gt;=ROW(G21),VLOOKUP(ROW(G21),記録会!$BQ$10:$BZ$638,COLUMN(J23),FALSE),"")</f>
        <v/>
      </c>
      <c r="L31" s="287"/>
    </row>
    <row r="32" spans="1:12" x14ac:dyDescent="0.15">
      <c r="A32" s="45" t="str">
        <f t="shared" si="0"/>
        <v/>
      </c>
      <c r="B32" s="45" t="str">
        <f>+IF(記録会!$BR$9&gt;=ROW(A22),VLOOKUP(ROW(A22),記録会!$BQ$10:$BZ$638,COLUMN(C24),FALSE),"")</f>
        <v/>
      </c>
      <c r="C32" s="45" t="str">
        <f>+IF(記録会!$BR$9&gt;=ROW(B22),VLOOKUP(ROW(B22),記録会!$BQ$10:$BZ$638,COLUMN(D24),FALSE),"")</f>
        <v/>
      </c>
      <c r="D32" s="49" t="str">
        <f>+IF(記録会!$BR$9&gt;=ROW(C22),VLOOKUP(ROW(C22),記録会!$BQ$10:$BZ$638,COLUMN(E24),FALSE),"")</f>
        <v/>
      </c>
      <c r="E32" s="49" t="str">
        <f>+IF(記録会!$BR$9&gt;=ROW(D22),VLOOKUP(ROW(D22),記録会!$BQ$10:$BZ$638,COLUMN(F24),FALSE),"")</f>
        <v/>
      </c>
      <c r="F32" s="49" t="str">
        <f>+IF(記録会!$BR$9&gt;=ROW(E22),VLOOKUP(ROW(E22),記録会!$BQ$10:$BZ$638,COLUMN(G24),FALSE),"")</f>
        <v/>
      </c>
      <c r="G32" s="285" t="str">
        <f>+IF(記録会!$BR$9&gt;=ROW(F22),VLOOKUP(ROW(F22),記録会!$BQ$10:$BZ$638,COLUMN(H24),FALSE),"")</f>
        <v/>
      </c>
      <c r="H32" s="285"/>
      <c r="I32" s="286" t="str">
        <f>+IF(記録会!$BR$9&gt;=ROW(H22),VLOOKUP(ROW(H22),記録会!$BQ$10:$BZ$638,COLUMN(I24),FALSE),"")</f>
        <v/>
      </c>
      <c r="J32" s="287"/>
      <c r="K32" s="285" t="str">
        <f>+IF(記録会!$BR$9&gt;=ROW(G22),VLOOKUP(ROW(G22),記録会!$BQ$10:$BZ$638,COLUMN(J24),FALSE),"")</f>
        <v/>
      </c>
      <c r="L32" s="287"/>
    </row>
    <row r="33" spans="1:12" x14ac:dyDescent="0.15">
      <c r="A33" s="45" t="str">
        <f t="shared" si="0"/>
        <v/>
      </c>
      <c r="B33" s="45" t="str">
        <f>+IF(記録会!$BR$9&gt;=ROW(A23),VLOOKUP(ROW(A23),記録会!$BQ$10:$BZ$638,COLUMN(C25),FALSE),"")</f>
        <v/>
      </c>
      <c r="C33" s="45" t="str">
        <f>+IF(記録会!$BR$9&gt;=ROW(B23),VLOOKUP(ROW(B23),記録会!$BQ$10:$BZ$638,COLUMN(D25),FALSE),"")</f>
        <v/>
      </c>
      <c r="D33" s="49" t="str">
        <f>+IF(記録会!$BR$9&gt;=ROW(C23),VLOOKUP(ROW(C23),記録会!$BQ$10:$BZ$638,COLUMN(E25),FALSE),"")</f>
        <v/>
      </c>
      <c r="E33" s="49" t="str">
        <f>+IF(記録会!$BR$9&gt;=ROW(D23),VLOOKUP(ROW(D23),記録会!$BQ$10:$BZ$638,COLUMN(F25),FALSE),"")</f>
        <v/>
      </c>
      <c r="F33" s="49" t="str">
        <f>+IF(記録会!$BR$9&gt;=ROW(E23),VLOOKUP(ROW(E23),記録会!$BQ$10:$BZ$638,COLUMN(G25),FALSE),"")</f>
        <v/>
      </c>
      <c r="G33" s="285" t="str">
        <f>+IF(記録会!$BR$9&gt;=ROW(F23),VLOOKUP(ROW(F23),記録会!$BQ$10:$BZ$638,COLUMN(H25),FALSE),"")</f>
        <v/>
      </c>
      <c r="H33" s="285"/>
      <c r="I33" s="286" t="str">
        <f>+IF(記録会!$BR$9&gt;=ROW(H23),VLOOKUP(ROW(H23),記録会!$BQ$10:$BZ$638,COLUMN(I25),FALSE),"")</f>
        <v/>
      </c>
      <c r="J33" s="287"/>
      <c r="K33" s="285" t="str">
        <f>+IF(記録会!$BR$9&gt;=ROW(G23),VLOOKUP(ROW(G23),記録会!$BQ$10:$BZ$638,COLUMN(J25),FALSE),"")</f>
        <v/>
      </c>
      <c r="L33" s="287"/>
    </row>
    <row r="34" spans="1:12" x14ac:dyDescent="0.15">
      <c r="A34" s="45" t="str">
        <f t="shared" si="0"/>
        <v/>
      </c>
      <c r="B34" s="45" t="str">
        <f>+IF(記録会!$BR$9&gt;=ROW(A24),VLOOKUP(ROW(A24),記録会!$BQ$10:$BZ$638,COLUMN(C26),FALSE),"")</f>
        <v/>
      </c>
      <c r="C34" s="45" t="str">
        <f>+IF(記録会!$BR$9&gt;=ROW(B24),VLOOKUP(ROW(B24),記録会!$BQ$10:$BZ$638,COLUMN(D26),FALSE),"")</f>
        <v/>
      </c>
      <c r="D34" s="49" t="str">
        <f>+IF(記録会!$BR$9&gt;=ROW(C24),VLOOKUP(ROW(C24),記録会!$BQ$10:$BZ$638,COLUMN(E26),FALSE),"")</f>
        <v/>
      </c>
      <c r="E34" s="49" t="str">
        <f>+IF(記録会!$BR$9&gt;=ROW(D24),VLOOKUP(ROW(D24),記録会!$BQ$10:$BZ$638,COLUMN(F26),FALSE),"")</f>
        <v/>
      </c>
      <c r="F34" s="49" t="str">
        <f>+IF(記録会!$BR$9&gt;=ROW(E24),VLOOKUP(ROW(E24),記録会!$BQ$10:$BZ$638,COLUMN(G26),FALSE),"")</f>
        <v/>
      </c>
      <c r="G34" s="285" t="str">
        <f>+IF(記録会!$BR$9&gt;=ROW(F24),VLOOKUP(ROW(F24),記録会!$BQ$10:$BZ$638,COLUMN(H26),FALSE),"")</f>
        <v/>
      </c>
      <c r="H34" s="285"/>
      <c r="I34" s="286" t="str">
        <f>+IF(記録会!$BR$9&gt;=ROW(H24),VLOOKUP(ROW(H24),記録会!$BQ$10:$BZ$638,COLUMN(I26),FALSE),"")</f>
        <v/>
      </c>
      <c r="J34" s="287"/>
      <c r="K34" s="285" t="str">
        <f>+IF(記録会!$BR$9&gt;=ROW(G24),VLOOKUP(ROW(G24),記録会!$BQ$10:$BZ$638,COLUMN(J26),FALSE),"")</f>
        <v/>
      </c>
      <c r="L34" s="287"/>
    </row>
    <row r="35" spans="1:12" x14ac:dyDescent="0.15">
      <c r="A35" s="45" t="str">
        <f t="shared" si="0"/>
        <v/>
      </c>
      <c r="B35" s="45" t="str">
        <f>+IF(記録会!$BR$9&gt;=ROW(A25),VLOOKUP(ROW(A25),記録会!$BQ$10:$BZ$638,COLUMN(C27),FALSE),"")</f>
        <v/>
      </c>
      <c r="C35" s="45" t="str">
        <f>+IF(記録会!$BR$9&gt;=ROW(B25),VLOOKUP(ROW(B25),記録会!$BQ$10:$BZ$638,COLUMN(D27),FALSE),"")</f>
        <v/>
      </c>
      <c r="D35" s="49" t="str">
        <f>+IF(記録会!$BR$9&gt;=ROW(C25),VLOOKUP(ROW(C25),記録会!$BQ$10:$BZ$638,COLUMN(E27),FALSE),"")</f>
        <v/>
      </c>
      <c r="E35" s="49" t="str">
        <f>+IF(記録会!$BR$9&gt;=ROW(D25),VLOOKUP(ROW(D25),記録会!$BQ$10:$BZ$638,COLUMN(F27),FALSE),"")</f>
        <v/>
      </c>
      <c r="F35" s="49" t="str">
        <f>+IF(記録会!$BR$9&gt;=ROW(E25),VLOOKUP(ROW(E25),記録会!$BQ$10:$BZ$638,COLUMN(G27),FALSE),"")</f>
        <v/>
      </c>
      <c r="G35" s="285" t="str">
        <f>+IF(記録会!$BR$9&gt;=ROW(F25),VLOOKUP(ROW(F25),記録会!$BQ$10:$BZ$638,COLUMN(H27),FALSE),"")</f>
        <v/>
      </c>
      <c r="H35" s="285"/>
      <c r="I35" s="286" t="str">
        <f>+IF(記録会!$BR$9&gt;=ROW(H25),VLOOKUP(ROW(H25),記録会!$BQ$10:$BZ$638,COLUMN(I27),FALSE),"")</f>
        <v/>
      </c>
      <c r="J35" s="287"/>
      <c r="K35" s="285" t="str">
        <f>+IF(記録会!$BR$9&gt;=ROW(G25),VLOOKUP(ROW(G25),記録会!$BQ$10:$BZ$638,COLUMN(J27),FALSE),"")</f>
        <v/>
      </c>
      <c r="L35" s="287"/>
    </row>
    <row r="36" spans="1:12" x14ac:dyDescent="0.15">
      <c r="A36" s="45" t="str">
        <f t="shared" si="0"/>
        <v/>
      </c>
      <c r="B36" s="45" t="str">
        <f>+IF(記録会!$BR$9&gt;=ROW(A26),VLOOKUP(ROW(A26),記録会!$BQ$10:$BZ$638,COLUMN(C28),FALSE),"")</f>
        <v/>
      </c>
      <c r="C36" s="45" t="str">
        <f>+IF(記録会!$BR$9&gt;=ROW(B26),VLOOKUP(ROW(B26),記録会!$BQ$10:$BZ$638,COLUMN(D28),FALSE),"")</f>
        <v/>
      </c>
      <c r="D36" s="49" t="str">
        <f>+IF(記録会!$BR$9&gt;=ROW(C26),VLOOKUP(ROW(C26),記録会!$BQ$10:$BZ$638,COLUMN(E28),FALSE),"")</f>
        <v/>
      </c>
      <c r="E36" s="49" t="str">
        <f>+IF(記録会!$BR$9&gt;=ROW(D26),VLOOKUP(ROW(D26),記録会!$BQ$10:$BZ$638,COLUMN(F28),FALSE),"")</f>
        <v/>
      </c>
      <c r="F36" s="49" t="str">
        <f>+IF(記録会!$BR$9&gt;=ROW(E26),VLOOKUP(ROW(E26),記録会!$BQ$10:$BZ$638,COLUMN(G28),FALSE),"")</f>
        <v/>
      </c>
      <c r="G36" s="285" t="str">
        <f>+IF(記録会!$BR$9&gt;=ROW(F26),VLOOKUP(ROW(F26),記録会!$BQ$10:$BZ$638,COLUMN(H28),FALSE),"")</f>
        <v/>
      </c>
      <c r="H36" s="285"/>
      <c r="I36" s="286" t="str">
        <f>+IF(記録会!$BR$9&gt;=ROW(H26),VLOOKUP(ROW(H26),記録会!$BQ$10:$BZ$638,COLUMN(I28),FALSE),"")</f>
        <v/>
      </c>
      <c r="J36" s="287"/>
      <c r="K36" s="285" t="str">
        <f>+IF(記録会!$BR$9&gt;=ROW(G26),VLOOKUP(ROW(G26),記録会!$BQ$10:$BZ$638,COLUMN(J28),FALSE),"")</f>
        <v/>
      </c>
      <c r="L36" s="287"/>
    </row>
    <row r="37" spans="1:12" x14ac:dyDescent="0.15">
      <c r="A37" s="45" t="str">
        <f t="shared" si="0"/>
        <v/>
      </c>
      <c r="B37" s="45" t="str">
        <f>+IF(記録会!$BR$9&gt;=ROW(A27),VLOOKUP(ROW(A27),記録会!$BQ$10:$BZ$638,COLUMN(C29),FALSE),"")</f>
        <v/>
      </c>
      <c r="C37" s="45" t="str">
        <f>+IF(記録会!$BR$9&gt;=ROW(B27),VLOOKUP(ROW(B27),記録会!$BQ$10:$BZ$638,COLUMN(D29),FALSE),"")</f>
        <v/>
      </c>
      <c r="D37" s="49" t="str">
        <f>+IF(記録会!$BR$9&gt;=ROW(C27),VLOOKUP(ROW(C27),記録会!$BQ$10:$BZ$638,COLUMN(E29),FALSE),"")</f>
        <v/>
      </c>
      <c r="E37" s="49" t="str">
        <f>+IF(記録会!$BR$9&gt;=ROW(D27),VLOOKUP(ROW(D27),記録会!$BQ$10:$BZ$638,COLUMN(F29),FALSE),"")</f>
        <v/>
      </c>
      <c r="F37" s="49" t="str">
        <f>+IF(記録会!$BR$9&gt;=ROW(E27),VLOOKUP(ROW(E27),記録会!$BQ$10:$BZ$638,COLUMN(G29),FALSE),"")</f>
        <v/>
      </c>
      <c r="G37" s="285" t="str">
        <f>+IF(記録会!$BR$9&gt;=ROW(F27),VLOOKUP(ROW(F27),記録会!$BQ$10:$BZ$638,COLUMN(H29),FALSE),"")</f>
        <v/>
      </c>
      <c r="H37" s="285"/>
      <c r="I37" s="286" t="str">
        <f>+IF(記録会!$BR$9&gt;=ROW(H27),VLOOKUP(ROW(H27),記録会!$BQ$10:$BZ$638,COLUMN(I29),FALSE),"")</f>
        <v/>
      </c>
      <c r="J37" s="287"/>
      <c r="K37" s="285" t="str">
        <f>+IF(記録会!$BR$9&gt;=ROW(G27),VLOOKUP(ROW(G27),記録会!$BQ$10:$BZ$638,COLUMN(J29),FALSE),"")</f>
        <v/>
      </c>
      <c r="L37" s="287"/>
    </row>
    <row r="38" spans="1:12" x14ac:dyDescent="0.15">
      <c r="A38" s="45" t="str">
        <f t="shared" si="0"/>
        <v/>
      </c>
      <c r="B38" s="45" t="str">
        <f>+IF(記録会!$BR$9&gt;=ROW(A28),VLOOKUP(ROW(A28),記録会!$BQ$10:$BZ$638,COLUMN(C30),FALSE),"")</f>
        <v/>
      </c>
      <c r="C38" s="45" t="str">
        <f>+IF(記録会!$BR$9&gt;=ROW(B28),VLOOKUP(ROW(B28),記録会!$BQ$10:$BZ$638,COLUMN(D30),FALSE),"")</f>
        <v/>
      </c>
      <c r="D38" s="49" t="str">
        <f>+IF(記録会!$BR$9&gt;=ROW(C28),VLOOKUP(ROW(C28),記録会!$BQ$10:$BZ$638,COLUMN(E30),FALSE),"")</f>
        <v/>
      </c>
      <c r="E38" s="49" t="str">
        <f>+IF(記録会!$BR$9&gt;=ROW(D28),VLOOKUP(ROW(D28),記録会!$BQ$10:$BZ$638,COLUMN(F30),FALSE),"")</f>
        <v/>
      </c>
      <c r="F38" s="49" t="str">
        <f>+IF(記録会!$BR$9&gt;=ROW(E28),VLOOKUP(ROW(E28),記録会!$BQ$10:$BZ$638,COLUMN(G30),FALSE),"")</f>
        <v/>
      </c>
      <c r="G38" s="285" t="str">
        <f>+IF(記録会!$BR$9&gt;=ROW(F28),VLOOKUP(ROW(F28),記録会!$BQ$10:$BZ$638,COLUMN(H30),FALSE),"")</f>
        <v/>
      </c>
      <c r="H38" s="285"/>
      <c r="I38" s="286" t="str">
        <f>+IF(記録会!$BR$9&gt;=ROW(H28),VLOOKUP(ROW(H28),記録会!$BQ$10:$BZ$638,COLUMN(I30),FALSE),"")</f>
        <v/>
      </c>
      <c r="J38" s="287"/>
      <c r="K38" s="285" t="str">
        <f>+IF(記録会!$BR$9&gt;=ROW(G28),VLOOKUP(ROW(G28),記録会!$BQ$10:$BZ$638,COLUMN(J30),FALSE),"")</f>
        <v/>
      </c>
      <c r="L38" s="287"/>
    </row>
    <row r="39" spans="1:12" x14ac:dyDescent="0.15">
      <c r="A39" s="45" t="str">
        <f t="shared" si="0"/>
        <v/>
      </c>
      <c r="B39" s="45" t="str">
        <f>+IF(記録会!$BR$9&gt;=ROW(A29),VLOOKUP(ROW(A29),記録会!$BQ$10:$BZ$638,COLUMN(C31),FALSE),"")</f>
        <v/>
      </c>
      <c r="C39" s="45" t="str">
        <f>+IF(記録会!$BR$9&gt;=ROW(B29),VLOOKUP(ROW(B29),記録会!$BQ$10:$BZ$638,COLUMN(D31),FALSE),"")</f>
        <v/>
      </c>
      <c r="D39" s="49" t="str">
        <f>+IF(記録会!$BR$9&gt;=ROW(C29),VLOOKUP(ROW(C29),記録会!$BQ$10:$BZ$638,COLUMN(E31),FALSE),"")</f>
        <v/>
      </c>
      <c r="E39" s="49" t="str">
        <f>+IF(記録会!$BR$9&gt;=ROW(D29),VLOOKUP(ROW(D29),記録会!$BQ$10:$BZ$638,COLUMN(F31),FALSE),"")</f>
        <v/>
      </c>
      <c r="F39" s="49" t="str">
        <f>+IF(記録会!$BR$9&gt;=ROW(E29),VLOOKUP(ROW(E29),記録会!$BQ$10:$BZ$638,COLUMN(G31),FALSE),"")</f>
        <v/>
      </c>
      <c r="G39" s="285" t="str">
        <f>+IF(記録会!$BR$9&gt;=ROW(F29),VLOOKUP(ROW(F29),記録会!$BQ$10:$BZ$638,COLUMN(H31),FALSE),"")</f>
        <v/>
      </c>
      <c r="H39" s="285"/>
      <c r="I39" s="286" t="str">
        <f>+IF(記録会!$BR$9&gt;=ROW(H29),VLOOKUP(ROW(H29),記録会!$BQ$10:$BZ$638,COLUMN(I31),FALSE),"")</f>
        <v/>
      </c>
      <c r="J39" s="287"/>
      <c r="K39" s="285" t="str">
        <f>+IF(記録会!$BR$9&gt;=ROW(G29),VLOOKUP(ROW(G29),記録会!$BQ$10:$BZ$638,COLUMN(J31),FALSE),"")</f>
        <v/>
      </c>
      <c r="L39" s="287"/>
    </row>
    <row r="40" spans="1:12" x14ac:dyDescent="0.15">
      <c r="A40" s="45" t="str">
        <f t="shared" si="0"/>
        <v/>
      </c>
      <c r="B40" s="45" t="str">
        <f>+IF(記録会!$BR$9&gt;=ROW(A30),VLOOKUP(ROW(A30),記録会!$BQ$10:$BZ$638,COLUMN(C32),FALSE),"")</f>
        <v/>
      </c>
      <c r="C40" s="45" t="str">
        <f>+IF(記録会!$BR$9&gt;=ROW(B30),VLOOKUP(ROW(B30),記録会!$BQ$10:$BZ$638,COLUMN(D32),FALSE),"")</f>
        <v/>
      </c>
      <c r="D40" s="49" t="str">
        <f>+IF(記録会!$BR$9&gt;=ROW(C30),VLOOKUP(ROW(C30),記録会!$BQ$10:$BZ$638,COLUMN(E32),FALSE),"")</f>
        <v/>
      </c>
      <c r="E40" s="49" t="str">
        <f>+IF(記録会!$BR$9&gt;=ROW(D30),VLOOKUP(ROW(D30),記録会!$BQ$10:$BZ$638,COLUMN(F32),FALSE),"")</f>
        <v/>
      </c>
      <c r="F40" s="49" t="str">
        <f>+IF(記録会!$BR$9&gt;=ROW(E30),VLOOKUP(ROW(E30),記録会!$BQ$10:$BZ$638,COLUMN(G32),FALSE),"")</f>
        <v/>
      </c>
      <c r="G40" s="285" t="str">
        <f>+IF(記録会!$BR$9&gt;=ROW(F30),VLOOKUP(ROW(F30),記録会!$BQ$10:$BZ$638,COLUMN(H32),FALSE),"")</f>
        <v/>
      </c>
      <c r="H40" s="285"/>
      <c r="I40" s="286" t="str">
        <f>+IF(記録会!$BR$9&gt;=ROW(H30),VLOOKUP(ROW(H30),記録会!$BQ$10:$BZ$638,COLUMN(I32),FALSE),"")</f>
        <v/>
      </c>
      <c r="J40" s="287"/>
      <c r="K40" s="285" t="str">
        <f>+IF(記録会!$BR$9&gt;=ROW(G30),VLOOKUP(ROW(G30),記録会!$BQ$10:$BZ$638,COLUMN(J32),FALSE),"")</f>
        <v/>
      </c>
      <c r="L40" s="287"/>
    </row>
    <row r="41" spans="1:12" x14ac:dyDescent="0.15">
      <c r="A41" s="45" t="str">
        <f t="shared" si="0"/>
        <v/>
      </c>
      <c r="B41" s="45" t="str">
        <f>+IF(記録会!$BR$9&gt;=ROW(A31),VLOOKUP(ROW(A31),記録会!$BQ$10:$BZ$638,COLUMN(C33),FALSE),"")</f>
        <v/>
      </c>
      <c r="C41" s="45" t="str">
        <f>+IF(記録会!$BR$9&gt;=ROW(B31),VLOOKUP(ROW(B31),記録会!$BQ$10:$BZ$638,COLUMN(D33),FALSE),"")</f>
        <v/>
      </c>
      <c r="D41" s="49" t="str">
        <f>+IF(記録会!$BR$9&gt;=ROW(C31),VLOOKUP(ROW(C31),記録会!$BQ$10:$BZ$638,COLUMN(E33),FALSE),"")</f>
        <v/>
      </c>
      <c r="E41" s="49" t="str">
        <f>+IF(記録会!$BR$9&gt;=ROW(D31),VLOOKUP(ROW(D31),記録会!$BQ$10:$BZ$638,COLUMN(F33),FALSE),"")</f>
        <v/>
      </c>
      <c r="F41" s="49" t="str">
        <f>+IF(記録会!$BR$9&gt;=ROW(E31),VLOOKUP(ROW(E31),記録会!$BQ$10:$BZ$638,COLUMN(G33),FALSE),"")</f>
        <v/>
      </c>
      <c r="G41" s="285" t="str">
        <f>+IF(記録会!$BR$9&gt;=ROW(F31),VLOOKUP(ROW(F31),記録会!$BQ$10:$BZ$638,COLUMN(H33),FALSE),"")</f>
        <v/>
      </c>
      <c r="H41" s="285"/>
      <c r="I41" s="286" t="str">
        <f>+IF(記録会!$BR$9&gt;=ROW(H31),VLOOKUP(ROW(H31),記録会!$BQ$10:$BZ$638,COLUMN(I33),FALSE),"")</f>
        <v/>
      </c>
      <c r="J41" s="287"/>
      <c r="K41" s="285" t="str">
        <f>+IF(記録会!$BR$9&gt;=ROW(G31),VLOOKUP(ROW(G31),記録会!$BQ$10:$BZ$638,COLUMN(J33),FALSE),"")</f>
        <v/>
      </c>
      <c r="L41" s="287"/>
    </row>
    <row r="42" spans="1:12" x14ac:dyDescent="0.15">
      <c r="A42" s="45" t="str">
        <f t="shared" si="0"/>
        <v/>
      </c>
      <c r="B42" s="45" t="str">
        <f>+IF(記録会!$BR$9&gt;=ROW(A32),VLOOKUP(ROW(A32),記録会!$BQ$10:$BZ$638,COLUMN(C34),FALSE),"")</f>
        <v/>
      </c>
      <c r="C42" s="45" t="str">
        <f>+IF(記録会!$BR$9&gt;=ROW(B32),VLOOKUP(ROW(B32),記録会!$BQ$10:$BZ$638,COLUMN(D34),FALSE),"")</f>
        <v/>
      </c>
      <c r="D42" s="49" t="str">
        <f>+IF(記録会!$BR$9&gt;=ROW(C32),VLOOKUP(ROW(C32),記録会!$BQ$10:$BZ$638,COLUMN(E34),FALSE),"")</f>
        <v/>
      </c>
      <c r="E42" s="49" t="str">
        <f>+IF(記録会!$BR$9&gt;=ROW(D32),VLOOKUP(ROW(D32),記録会!$BQ$10:$BZ$638,COLUMN(F34),FALSE),"")</f>
        <v/>
      </c>
      <c r="F42" s="49" t="str">
        <f>+IF(記録会!$BR$9&gt;=ROW(E32),VLOOKUP(ROW(E32),記録会!$BQ$10:$BZ$638,COLUMN(G34),FALSE),"")</f>
        <v/>
      </c>
      <c r="G42" s="285" t="str">
        <f>+IF(記録会!$BR$9&gt;=ROW(F32),VLOOKUP(ROW(F32),記録会!$BQ$10:$BZ$638,COLUMN(H34),FALSE),"")</f>
        <v/>
      </c>
      <c r="H42" s="285"/>
      <c r="I42" s="286" t="str">
        <f>+IF(記録会!$BR$9&gt;=ROW(H32),VLOOKUP(ROW(H32),記録会!$BQ$10:$BZ$638,COLUMN(I34),FALSE),"")</f>
        <v/>
      </c>
      <c r="J42" s="287"/>
      <c r="K42" s="285" t="str">
        <f>+IF(記録会!$BR$9&gt;=ROW(G32),VLOOKUP(ROW(G32),記録会!$BQ$10:$BZ$638,COLUMN(J34),FALSE),"")</f>
        <v/>
      </c>
      <c r="L42" s="287"/>
    </row>
    <row r="43" spans="1:12" x14ac:dyDescent="0.15">
      <c r="A43" s="45" t="str">
        <f t="shared" si="0"/>
        <v/>
      </c>
      <c r="B43" s="45" t="str">
        <f>+IF(記録会!$BR$9&gt;=ROW(A33),VLOOKUP(ROW(A33),記録会!$BQ$10:$BZ$638,COLUMN(C35),FALSE),"")</f>
        <v/>
      </c>
      <c r="C43" s="45" t="str">
        <f>+IF(記録会!$BR$9&gt;=ROW(B33),VLOOKUP(ROW(B33),記録会!$BQ$10:$BZ$638,COLUMN(D35),FALSE),"")</f>
        <v/>
      </c>
      <c r="D43" s="49" t="str">
        <f>+IF(記録会!$BR$9&gt;=ROW(C33),VLOOKUP(ROW(C33),記録会!$BQ$10:$BZ$638,COLUMN(E35),FALSE),"")</f>
        <v/>
      </c>
      <c r="E43" s="49" t="str">
        <f>+IF(記録会!$BR$9&gt;=ROW(D33),VLOOKUP(ROW(D33),記録会!$BQ$10:$BZ$638,COLUMN(F35),FALSE),"")</f>
        <v/>
      </c>
      <c r="F43" s="49" t="str">
        <f>+IF(記録会!$BR$9&gt;=ROW(E33),VLOOKUP(ROW(E33),記録会!$BQ$10:$BZ$638,COLUMN(G35),FALSE),"")</f>
        <v/>
      </c>
      <c r="G43" s="285" t="str">
        <f>+IF(記録会!$BR$9&gt;=ROW(F33),VLOOKUP(ROW(F33),記録会!$BQ$10:$BZ$638,COLUMN(H35),FALSE),"")</f>
        <v/>
      </c>
      <c r="H43" s="285"/>
      <c r="I43" s="286" t="str">
        <f>+IF(記録会!$BR$9&gt;=ROW(H33),VLOOKUP(ROW(H33),記録会!$BQ$10:$BZ$638,COLUMN(I35),FALSE),"")</f>
        <v/>
      </c>
      <c r="J43" s="287"/>
      <c r="K43" s="285" t="str">
        <f>+IF(記録会!$BR$9&gt;=ROW(G33),VLOOKUP(ROW(G33),記録会!$BQ$10:$BZ$638,COLUMN(J35),FALSE),"")</f>
        <v/>
      </c>
      <c r="L43" s="287"/>
    </row>
    <row r="44" spans="1:12" x14ac:dyDescent="0.15">
      <c r="A44" s="45" t="str">
        <f t="shared" si="0"/>
        <v/>
      </c>
      <c r="B44" s="45" t="str">
        <f>+IF(記録会!$BR$9&gt;=ROW(A34),VLOOKUP(ROW(A34),記録会!$BQ$10:$BZ$638,COLUMN(C36),FALSE),"")</f>
        <v/>
      </c>
      <c r="C44" s="45" t="str">
        <f>+IF(記録会!$BR$9&gt;=ROW(B34),VLOOKUP(ROW(B34),記録会!$BQ$10:$BZ$638,COLUMN(D36),FALSE),"")</f>
        <v/>
      </c>
      <c r="D44" s="49" t="str">
        <f>+IF(記録会!$BR$9&gt;=ROW(C34),VLOOKUP(ROW(C34),記録会!$BQ$10:$BZ$638,COLUMN(E36),FALSE),"")</f>
        <v/>
      </c>
      <c r="E44" s="49" t="str">
        <f>+IF(記録会!$BR$9&gt;=ROW(D34),VLOOKUP(ROW(D34),記録会!$BQ$10:$BZ$638,COLUMN(F36),FALSE),"")</f>
        <v/>
      </c>
      <c r="F44" s="49" t="str">
        <f>+IF(記録会!$BR$9&gt;=ROW(E34),VLOOKUP(ROW(E34),記録会!$BQ$10:$BZ$638,COLUMN(G36),FALSE),"")</f>
        <v/>
      </c>
      <c r="G44" s="285" t="str">
        <f>+IF(記録会!$BR$9&gt;=ROW(F34),VLOOKUP(ROW(F34),記録会!$BQ$10:$BZ$638,COLUMN(H36),FALSE),"")</f>
        <v/>
      </c>
      <c r="H44" s="285"/>
      <c r="I44" s="286" t="str">
        <f>+IF(記録会!$BR$9&gt;=ROW(H34),VLOOKUP(ROW(H34),記録会!$BQ$10:$BZ$638,COLUMN(I36),FALSE),"")</f>
        <v/>
      </c>
      <c r="J44" s="287"/>
      <c r="K44" s="285" t="str">
        <f>+IF(記録会!$BR$9&gt;=ROW(G34),VLOOKUP(ROW(G34),記録会!$BQ$10:$BZ$638,COLUMN(J36),FALSE),"")</f>
        <v/>
      </c>
      <c r="L44" s="287"/>
    </row>
    <row r="45" spans="1:12" x14ac:dyDescent="0.15">
      <c r="A45" s="45" t="str">
        <f t="shared" si="0"/>
        <v/>
      </c>
      <c r="B45" s="45" t="str">
        <f>+IF(記録会!$BR$9&gt;=ROW(A35),VLOOKUP(ROW(A35),記録会!$BQ$10:$BZ$638,COLUMN(C37),FALSE),"")</f>
        <v/>
      </c>
      <c r="C45" s="45" t="str">
        <f>+IF(記録会!$BR$9&gt;=ROW(B35),VLOOKUP(ROW(B35),記録会!$BQ$10:$BZ$638,COLUMN(D37),FALSE),"")</f>
        <v/>
      </c>
      <c r="D45" s="49" t="str">
        <f>+IF(記録会!$BR$9&gt;=ROW(C35),VLOOKUP(ROW(C35),記録会!$BQ$10:$BZ$638,COLUMN(E37),FALSE),"")</f>
        <v/>
      </c>
      <c r="E45" s="49" t="str">
        <f>+IF(記録会!$BR$9&gt;=ROW(D35),VLOOKUP(ROW(D35),記録会!$BQ$10:$BZ$638,COLUMN(F37),FALSE),"")</f>
        <v/>
      </c>
      <c r="F45" s="49" t="str">
        <f>+IF(記録会!$BR$9&gt;=ROW(E35),VLOOKUP(ROW(E35),記録会!$BQ$10:$BZ$638,COLUMN(G37),FALSE),"")</f>
        <v/>
      </c>
      <c r="G45" s="285" t="str">
        <f>+IF(記録会!$BR$9&gt;=ROW(F35),VLOOKUP(ROW(F35),記録会!$BQ$10:$BZ$638,COLUMN(H37),FALSE),"")</f>
        <v/>
      </c>
      <c r="H45" s="285"/>
      <c r="I45" s="286" t="str">
        <f>+IF(記録会!$BR$9&gt;=ROW(H35),VLOOKUP(ROW(H35),記録会!$BQ$10:$BZ$638,COLUMN(I37),FALSE),"")</f>
        <v/>
      </c>
      <c r="J45" s="287"/>
      <c r="K45" s="285" t="str">
        <f>+IF(記録会!$BR$9&gt;=ROW(G35),VLOOKUP(ROW(G35),記録会!$BQ$10:$BZ$638,COLUMN(J37),FALSE),"")</f>
        <v/>
      </c>
      <c r="L45" s="287"/>
    </row>
    <row r="46" spans="1:12" x14ac:dyDescent="0.15">
      <c r="A46" s="45" t="str">
        <f t="shared" si="0"/>
        <v/>
      </c>
      <c r="B46" s="45" t="str">
        <f>+IF(記録会!$BR$9&gt;=ROW(A36),VLOOKUP(ROW(A36),記録会!$BQ$10:$BZ$638,COLUMN(C38),FALSE),"")</f>
        <v/>
      </c>
      <c r="C46" s="45" t="str">
        <f>+IF(記録会!$BR$9&gt;=ROW(B36),VLOOKUP(ROW(B36),記録会!$BQ$10:$BZ$638,COLUMN(D38),FALSE),"")</f>
        <v/>
      </c>
      <c r="D46" s="49" t="str">
        <f>+IF(記録会!$BR$9&gt;=ROW(C36),VLOOKUP(ROW(C36),記録会!$BQ$10:$BZ$638,COLUMN(E38),FALSE),"")</f>
        <v/>
      </c>
      <c r="E46" s="49" t="str">
        <f>+IF(記録会!$BR$9&gt;=ROW(D36),VLOOKUP(ROW(D36),記録会!$BQ$10:$BZ$638,COLUMN(F38),FALSE),"")</f>
        <v/>
      </c>
      <c r="F46" s="49" t="str">
        <f>+IF(記録会!$BR$9&gt;=ROW(E36),VLOOKUP(ROW(E36),記録会!$BQ$10:$BZ$638,COLUMN(G38),FALSE),"")</f>
        <v/>
      </c>
      <c r="G46" s="285" t="str">
        <f>+IF(記録会!$BR$9&gt;=ROW(F36),VLOOKUP(ROW(F36),記録会!$BQ$10:$BZ$638,COLUMN(H38),FALSE),"")</f>
        <v/>
      </c>
      <c r="H46" s="285"/>
      <c r="I46" s="286" t="str">
        <f>+IF(記録会!$BR$9&gt;=ROW(H36),VLOOKUP(ROW(H36),記録会!$BQ$10:$BZ$638,COLUMN(I38),FALSE),"")</f>
        <v/>
      </c>
      <c r="J46" s="287"/>
      <c r="K46" s="285" t="str">
        <f>+IF(記録会!$BR$9&gt;=ROW(G36),VLOOKUP(ROW(G36),記録会!$BQ$10:$BZ$638,COLUMN(J38),FALSE),"")</f>
        <v/>
      </c>
      <c r="L46" s="287"/>
    </row>
    <row r="47" spans="1:12" x14ac:dyDescent="0.15">
      <c r="A47" s="45" t="str">
        <f t="shared" si="0"/>
        <v/>
      </c>
      <c r="B47" s="45" t="str">
        <f>+IF(記録会!$BR$9&gt;=ROW(A37),VLOOKUP(ROW(A37),記録会!$BQ$10:$BZ$638,COLUMN(C39),FALSE),"")</f>
        <v/>
      </c>
      <c r="C47" s="45" t="str">
        <f>+IF(記録会!$BR$9&gt;=ROW(B37),VLOOKUP(ROW(B37),記録会!$BQ$10:$BZ$638,COLUMN(D39),FALSE),"")</f>
        <v/>
      </c>
      <c r="D47" s="49" t="str">
        <f>+IF(記録会!$BR$9&gt;=ROW(C37),VLOOKUP(ROW(C37),記録会!$BQ$10:$BZ$638,COLUMN(E39),FALSE),"")</f>
        <v/>
      </c>
      <c r="E47" s="49" t="str">
        <f>+IF(記録会!$BR$9&gt;=ROW(D37),VLOOKUP(ROW(D37),記録会!$BQ$10:$BZ$638,COLUMN(F39),FALSE),"")</f>
        <v/>
      </c>
      <c r="F47" s="49" t="str">
        <f>+IF(記録会!$BR$9&gt;=ROW(E37),VLOOKUP(ROW(E37),記録会!$BQ$10:$BZ$638,COLUMN(G39),FALSE),"")</f>
        <v/>
      </c>
      <c r="G47" s="285" t="str">
        <f>+IF(記録会!$BR$9&gt;=ROW(F37),VLOOKUP(ROW(F37),記録会!$BQ$10:$BZ$638,COLUMN(H39),FALSE),"")</f>
        <v/>
      </c>
      <c r="H47" s="285"/>
      <c r="I47" s="286" t="str">
        <f>+IF(記録会!$BR$9&gt;=ROW(H37),VLOOKUP(ROW(H37),記録会!$BQ$10:$BZ$638,COLUMN(I39),FALSE),"")</f>
        <v/>
      </c>
      <c r="J47" s="287"/>
      <c r="K47" s="285" t="str">
        <f>+IF(記録会!$BR$9&gt;=ROW(G37),VLOOKUP(ROW(G37),記録会!$BQ$10:$BZ$638,COLUMN(J39),FALSE),"")</f>
        <v/>
      </c>
      <c r="L47" s="287"/>
    </row>
    <row r="48" spans="1:12" x14ac:dyDescent="0.15">
      <c r="A48" s="45" t="str">
        <f t="shared" si="0"/>
        <v/>
      </c>
      <c r="B48" s="45" t="str">
        <f>+IF(記録会!$BR$9&gt;=ROW(A38),VLOOKUP(ROW(A38),記録会!$BQ$10:$BZ$638,COLUMN(C40),FALSE),"")</f>
        <v/>
      </c>
      <c r="C48" s="45" t="str">
        <f>+IF(記録会!$BR$9&gt;=ROW(B38),VLOOKUP(ROW(B38),記録会!$BQ$10:$BZ$638,COLUMN(D40),FALSE),"")</f>
        <v/>
      </c>
      <c r="D48" s="49" t="str">
        <f>+IF(記録会!$BR$9&gt;=ROW(C38),VLOOKUP(ROW(C38),記録会!$BQ$10:$BZ$638,COLUMN(E40),FALSE),"")</f>
        <v/>
      </c>
      <c r="E48" s="49" t="str">
        <f>+IF(記録会!$BR$9&gt;=ROW(D38),VLOOKUP(ROW(D38),記録会!$BQ$10:$BZ$638,COLUMN(F40),FALSE),"")</f>
        <v/>
      </c>
      <c r="F48" s="49" t="str">
        <f>+IF(記録会!$BR$9&gt;=ROW(E38),VLOOKUP(ROW(E38),記録会!$BQ$10:$BZ$638,COLUMN(G40),FALSE),"")</f>
        <v/>
      </c>
      <c r="G48" s="285" t="str">
        <f>+IF(記録会!$BR$9&gt;=ROW(F38),VLOOKUP(ROW(F38),記録会!$BQ$10:$BZ$638,COLUMN(H40),FALSE),"")</f>
        <v/>
      </c>
      <c r="H48" s="285"/>
      <c r="I48" s="286" t="str">
        <f>+IF(記録会!$BR$9&gt;=ROW(H38),VLOOKUP(ROW(H38),記録会!$BQ$10:$BZ$638,COLUMN(I40),FALSE),"")</f>
        <v/>
      </c>
      <c r="J48" s="287"/>
      <c r="K48" s="285" t="str">
        <f>+IF(記録会!$BR$9&gt;=ROW(G38),VLOOKUP(ROW(G38),記録会!$BQ$10:$BZ$638,COLUMN(J40),FALSE),"")</f>
        <v/>
      </c>
      <c r="L48" s="287"/>
    </row>
    <row r="49" spans="1:12" x14ac:dyDescent="0.15">
      <c r="A49" s="45" t="str">
        <f t="shared" si="0"/>
        <v/>
      </c>
      <c r="B49" s="45" t="str">
        <f>+IF(記録会!$BR$9&gt;=ROW(A39),VLOOKUP(ROW(A39),記録会!$BQ$10:$BZ$638,COLUMN(C41),FALSE),"")</f>
        <v/>
      </c>
      <c r="C49" s="45" t="str">
        <f>+IF(記録会!$BR$9&gt;=ROW(B39),VLOOKUP(ROW(B39),記録会!$BQ$10:$BZ$638,COLUMN(D41),FALSE),"")</f>
        <v/>
      </c>
      <c r="D49" s="49" t="str">
        <f>+IF(記録会!$BR$9&gt;=ROW(C39),VLOOKUP(ROW(C39),記録会!$BQ$10:$BZ$638,COLUMN(E41),FALSE),"")</f>
        <v/>
      </c>
      <c r="E49" s="49" t="str">
        <f>+IF(記録会!$BR$9&gt;=ROW(D39),VLOOKUP(ROW(D39),記録会!$BQ$10:$BZ$638,COLUMN(F41),FALSE),"")</f>
        <v/>
      </c>
      <c r="F49" s="49" t="str">
        <f>+IF(記録会!$BR$9&gt;=ROW(E39),VLOOKUP(ROW(E39),記録会!$BQ$10:$BZ$638,COLUMN(G41),FALSE),"")</f>
        <v/>
      </c>
      <c r="G49" s="285" t="str">
        <f>+IF(記録会!$BR$9&gt;=ROW(F39),VLOOKUP(ROW(F39),記録会!$BQ$10:$BZ$638,COLUMN(H41),FALSE),"")</f>
        <v/>
      </c>
      <c r="H49" s="285"/>
      <c r="I49" s="286" t="str">
        <f>+IF(記録会!$BR$9&gt;=ROW(H39),VLOOKUP(ROW(H39),記録会!$BQ$10:$BZ$638,COLUMN(I41),FALSE),"")</f>
        <v/>
      </c>
      <c r="J49" s="287"/>
      <c r="K49" s="285" t="str">
        <f>+IF(記録会!$BR$9&gt;=ROW(G39),VLOOKUP(ROW(G39),記録会!$BQ$10:$BZ$638,COLUMN(J41),FALSE),"")</f>
        <v/>
      </c>
      <c r="L49" s="287"/>
    </row>
    <row r="50" spans="1:12" x14ac:dyDescent="0.15">
      <c r="A50" s="45" t="str">
        <f t="shared" si="0"/>
        <v/>
      </c>
      <c r="B50" s="45" t="str">
        <f>+IF(記録会!$BR$9&gt;=ROW(A40),VLOOKUP(ROW(A40),記録会!$BQ$10:$BZ$638,COLUMN(C42),FALSE),"")</f>
        <v/>
      </c>
      <c r="C50" s="45" t="str">
        <f>+IF(記録会!$BR$9&gt;=ROW(B40),VLOOKUP(ROW(B40),記録会!$BQ$10:$BZ$638,COLUMN(D42),FALSE),"")</f>
        <v/>
      </c>
      <c r="D50" s="49" t="str">
        <f>+IF(記録会!$BR$9&gt;=ROW(C40),VLOOKUP(ROW(C40),記録会!$BQ$10:$BZ$638,COLUMN(E42),FALSE),"")</f>
        <v/>
      </c>
      <c r="E50" s="49" t="str">
        <f>+IF(記録会!$BR$9&gt;=ROW(D40),VLOOKUP(ROW(D40),記録会!$BQ$10:$BZ$638,COLUMN(F42),FALSE),"")</f>
        <v/>
      </c>
      <c r="F50" s="49" t="str">
        <f>+IF(記録会!$BR$9&gt;=ROW(E40),VLOOKUP(ROW(E40),記録会!$BQ$10:$BZ$638,COLUMN(G42),FALSE),"")</f>
        <v/>
      </c>
      <c r="G50" s="285" t="str">
        <f>+IF(記録会!$BR$9&gt;=ROW(F40),VLOOKUP(ROW(F40),記録会!$BQ$10:$BZ$638,COLUMN(H42),FALSE),"")</f>
        <v/>
      </c>
      <c r="H50" s="285"/>
      <c r="I50" s="286" t="str">
        <f>+IF(記録会!$BR$9&gt;=ROW(H40),VLOOKUP(ROW(H40),記録会!$BQ$10:$BZ$638,COLUMN(I42),FALSE),"")</f>
        <v/>
      </c>
      <c r="J50" s="287"/>
      <c r="K50" s="285" t="str">
        <f>+IF(記録会!$BR$9&gt;=ROW(G40),VLOOKUP(ROW(G40),記録会!$BQ$10:$BZ$638,COLUMN(J42),FALSE),"")</f>
        <v/>
      </c>
      <c r="L50" s="287"/>
    </row>
    <row r="51" spans="1:12" x14ac:dyDescent="0.15">
      <c r="A51" s="45" t="str">
        <f t="shared" si="0"/>
        <v/>
      </c>
      <c r="B51" s="45" t="str">
        <f>+IF(記録会!$BR$9&gt;=ROW(A41),VLOOKUP(ROW(A41),記録会!$BQ$10:$BZ$638,COLUMN(C43),FALSE),"")</f>
        <v/>
      </c>
      <c r="C51" s="45" t="str">
        <f>+IF(記録会!$BR$9&gt;=ROW(B41),VLOOKUP(ROW(B41),記録会!$BQ$10:$BZ$638,COLUMN(D43),FALSE),"")</f>
        <v/>
      </c>
      <c r="D51" s="49" t="str">
        <f>+IF(記録会!$BR$9&gt;=ROW(C41),VLOOKUP(ROW(C41),記録会!$BQ$10:$BZ$638,COLUMN(E43),FALSE),"")</f>
        <v/>
      </c>
      <c r="E51" s="49" t="str">
        <f>+IF(記録会!$BR$9&gt;=ROW(D41),VLOOKUP(ROW(D41),記録会!$BQ$10:$BZ$638,COLUMN(F43),FALSE),"")</f>
        <v/>
      </c>
      <c r="F51" s="49" t="str">
        <f>+IF(記録会!$BR$9&gt;=ROW(E41),VLOOKUP(ROW(E41),記録会!$BQ$10:$BZ$638,COLUMN(G43),FALSE),"")</f>
        <v/>
      </c>
      <c r="G51" s="285" t="str">
        <f>+IF(記録会!$BR$9&gt;=ROW(F41),VLOOKUP(ROW(F41),記録会!$BQ$10:$BZ$638,COLUMN(H43),FALSE),"")</f>
        <v/>
      </c>
      <c r="H51" s="285"/>
      <c r="I51" s="286" t="str">
        <f>+IF(記録会!$BR$9&gt;=ROW(H41),VLOOKUP(ROW(H41),記録会!$BQ$10:$BZ$638,COLUMN(I43),FALSE),"")</f>
        <v/>
      </c>
      <c r="J51" s="287"/>
      <c r="K51" s="285" t="str">
        <f>+IF(記録会!$BR$9&gt;=ROW(G41),VLOOKUP(ROW(G41),記録会!$BQ$10:$BZ$638,COLUMN(J43),FALSE),"")</f>
        <v/>
      </c>
      <c r="L51" s="287"/>
    </row>
    <row r="52" spans="1:12" x14ac:dyDescent="0.15">
      <c r="A52" s="45" t="str">
        <f t="shared" si="0"/>
        <v/>
      </c>
      <c r="B52" s="45" t="str">
        <f>+IF(記録会!$BR$9&gt;=ROW(A42),VLOOKUP(ROW(A42),記録会!$BQ$10:$BZ$638,COLUMN(C44),FALSE),"")</f>
        <v/>
      </c>
      <c r="C52" s="45" t="str">
        <f>+IF(記録会!$BR$9&gt;=ROW(B42),VLOOKUP(ROW(B42),記録会!$BQ$10:$BZ$638,COLUMN(D44),FALSE),"")</f>
        <v/>
      </c>
      <c r="D52" s="49" t="str">
        <f>+IF(記録会!$BR$9&gt;=ROW(C42),VLOOKUP(ROW(C42),記録会!$BQ$10:$BZ$638,COLUMN(E44),FALSE),"")</f>
        <v/>
      </c>
      <c r="E52" s="49" t="str">
        <f>+IF(記録会!$BR$9&gt;=ROW(D42),VLOOKUP(ROW(D42),記録会!$BQ$10:$BZ$638,COLUMN(F44),FALSE),"")</f>
        <v/>
      </c>
      <c r="F52" s="49" t="str">
        <f>+IF(記録会!$BR$9&gt;=ROW(E42),VLOOKUP(ROW(E42),記録会!$BQ$10:$BZ$638,COLUMN(G44),FALSE),"")</f>
        <v/>
      </c>
      <c r="G52" s="285" t="str">
        <f>+IF(記録会!$BR$9&gt;=ROW(F42),VLOOKUP(ROW(F42),記録会!$BQ$10:$BZ$638,COLUMN(H44),FALSE),"")</f>
        <v/>
      </c>
      <c r="H52" s="285"/>
      <c r="I52" s="286" t="str">
        <f>+IF(記録会!$BR$9&gt;=ROW(H42),VLOOKUP(ROW(H42),記録会!$BQ$10:$BZ$638,COLUMN(I44),FALSE),"")</f>
        <v/>
      </c>
      <c r="J52" s="287"/>
      <c r="K52" s="285" t="str">
        <f>+IF(記録会!$BR$9&gt;=ROW(G42),VLOOKUP(ROW(G42),記録会!$BQ$10:$BZ$638,COLUMN(J44),FALSE),"")</f>
        <v/>
      </c>
      <c r="L52" s="287"/>
    </row>
    <row r="53" spans="1:12" x14ac:dyDescent="0.15">
      <c r="A53" s="45" t="str">
        <f t="shared" si="0"/>
        <v/>
      </c>
      <c r="B53" s="45" t="str">
        <f>+IF(記録会!$BR$9&gt;=ROW(A43),VLOOKUP(ROW(A43),記録会!$BQ$10:$BZ$638,COLUMN(C45),FALSE),"")</f>
        <v/>
      </c>
      <c r="C53" s="45" t="str">
        <f>+IF(記録会!$BR$9&gt;=ROW(B43),VLOOKUP(ROW(B43),記録会!$BQ$10:$BZ$638,COLUMN(D45),FALSE),"")</f>
        <v/>
      </c>
      <c r="D53" s="49" t="str">
        <f>+IF(記録会!$BR$9&gt;=ROW(C43),VLOOKUP(ROW(C43),記録会!$BQ$10:$BZ$638,COLUMN(E45),FALSE),"")</f>
        <v/>
      </c>
      <c r="E53" s="49" t="str">
        <f>+IF(記録会!$BR$9&gt;=ROW(D43),VLOOKUP(ROW(D43),記録会!$BQ$10:$BZ$638,COLUMN(F45),FALSE),"")</f>
        <v/>
      </c>
      <c r="F53" s="49" t="str">
        <f>+IF(記録会!$BR$9&gt;=ROW(E43),VLOOKUP(ROW(E43),記録会!$BQ$10:$BZ$638,COLUMN(G45),FALSE),"")</f>
        <v/>
      </c>
      <c r="G53" s="285" t="str">
        <f>+IF(記録会!$BR$9&gt;=ROW(F43),VLOOKUP(ROW(F43),記録会!$BQ$10:$BZ$638,COLUMN(H45),FALSE),"")</f>
        <v/>
      </c>
      <c r="H53" s="285"/>
      <c r="I53" s="286" t="str">
        <f>+IF(記録会!$BR$9&gt;=ROW(H43),VLOOKUP(ROW(H43),記録会!$BQ$10:$BZ$638,COLUMN(I45),FALSE),"")</f>
        <v/>
      </c>
      <c r="J53" s="287"/>
      <c r="K53" s="285" t="str">
        <f>+IF(記録会!$BR$9&gt;=ROW(G43),VLOOKUP(ROW(G43),記録会!$BQ$10:$BZ$638,COLUMN(J45),FALSE),"")</f>
        <v/>
      </c>
      <c r="L53" s="287"/>
    </row>
    <row r="54" spans="1:12" x14ac:dyDescent="0.15">
      <c r="A54" s="45" t="str">
        <f t="shared" si="0"/>
        <v/>
      </c>
      <c r="B54" s="45" t="str">
        <f>+IF(記録会!$BR$9&gt;=ROW(A44),VLOOKUP(ROW(A44),記録会!$BQ$10:$BZ$638,COLUMN(C46),FALSE),"")</f>
        <v/>
      </c>
      <c r="C54" s="45" t="str">
        <f>+IF(記録会!$BR$9&gt;=ROW(B44),VLOOKUP(ROW(B44),記録会!$BQ$10:$BZ$638,COLUMN(D46),FALSE),"")</f>
        <v/>
      </c>
      <c r="D54" s="49" t="str">
        <f>+IF(記録会!$BR$9&gt;=ROW(C44),VLOOKUP(ROW(C44),記録会!$BQ$10:$BZ$638,COLUMN(E46),FALSE),"")</f>
        <v/>
      </c>
      <c r="E54" s="49" t="str">
        <f>+IF(記録会!$BR$9&gt;=ROW(D44),VLOOKUP(ROW(D44),記録会!$BQ$10:$BZ$638,COLUMN(F46),FALSE),"")</f>
        <v/>
      </c>
      <c r="F54" s="49" t="str">
        <f>+IF(記録会!$BR$9&gt;=ROW(E44),VLOOKUP(ROW(E44),記録会!$BQ$10:$BZ$638,COLUMN(G46),FALSE),"")</f>
        <v/>
      </c>
      <c r="G54" s="285" t="str">
        <f>+IF(記録会!$BR$9&gt;=ROW(F44),VLOOKUP(ROW(F44),記録会!$BQ$10:$BZ$638,COLUMN(H46),FALSE),"")</f>
        <v/>
      </c>
      <c r="H54" s="285"/>
      <c r="I54" s="286" t="str">
        <f>+IF(記録会!$BR$9&gt;=ROW(H44),VLOOKUP(ROW(H44),記録会!$BQ$10:$BZ$638,COLUMN(I46),FALSE),"")</f>
        <v/>
      </c>
      <c r="J54" s="287"/>
      <c r="K54" s="285" t="str">
        <f>+IF(記録会!$BR$9&gt;=ROW(G44),VLOOKUP(ROW(G44),記録会!$BQ$10:$BZ$638,COLUMN(J46),FALSE),"")</f>
        <v/>
      </c>
      <c r="L54" s="287"/>
    </row>
    <row r="55" spans="1:12" x14ac:dyDescent="0.15">
      <c r="A55" s="45" t="str">
        <f t="shared" si="0"/>
        <v/>
      </c>
      <c r="B55" s="45" t="str">
        <f>+IF(記録会!$BR$9&gt;=ROW(A45),VLOOKUP(ROW(A45),記録会!$BQ$10:$BZ$638,COLUMN(C47),FALSE),"")</f>
        <v/>
      </c>
      <c r="C55" s="45" t="str">
        <f>+IF(記録会!$BR$9&gt;=ROW(B45),VLOOKUP(ROW(B45),記録会!$BQ$10:$BZ$638,COLUMN(D47),FALSE),"")</f>
        <v/>
      </c>
      <c r="D55" s="49" t="str">
        <f>+IF(記録会!$BR$9&gt;=ROW(C45),VLOOKUP(ROW(C45),記録会!$BQ$10:$BZ$638,COLUMN(E47),FALSE),"")</f>
        <v/>
      </c>
      <c r="E55" s="49" t="str">
        <f>+IF(記録会!$BR$9&gt;=ROW(D45),VLOOKUP(ROW(D45),記録会!$BQ$10:$BZ$638,COLUMN(F47),FALSE),"")</f>
        <v/>
      </c>
      <c r="F55" s="49" t="str">
        <f>+IF(記録会!$BR$9&gt;=ROW(E45),VLOOKUP(ROW(E45),記録会!$BQ$10:$BZ$638,COLUMN(G47),FALSE),"")</f>
        <v/>
      </c>
      <c r="G55" s="285" t="str">
        <f>+IF(記録会!$BR$9&gt;=ROW(F45),VLOOKUP(ROW(F45),記録会!$BQ$10:$BZ$638,COLUMN(H47),FALSE),"")</f>
        <v/>
      </c>
      <c r="H55" s="285"/>
      <c r="I55" s="286" t="str">
        <f>+IF(記録会!$BR$9&gt;=ROW(H45),VLOOKUP(ROW(H45),記録会!$BQ$10:$BZ$638,COLUMN(I47),FALSE),"")</f>
        <v/>
      </c>
      <c r="J55" s="287"/>
      <c r="K55" s="285" t="str">
        <f>+IF(記録会!$BR$9&gt;=ROW(G45),VLOOKUP(ROW(G45),記録会!$BQ$10:$BZ$638,COLUMN(J47),FALSE),"")</f>
        <v/>
      </c>
      <c r="L55" s="287"/>
    </row>
    <row r="56" spans="1:12" x14ac:dyDescent="0.15">
      <c r="A56" s="45" t="str">
        <f t="shared" si="0"/>
        <v/>
      </c>
      <c r="B56" s="45" t="str">
        <f>+IF(記録会!$BR$9&gt;=ROW(A46),VLOOKUP(ROW(A46),記録会!$BQ$10:$BZ$638,COLUMN(C48),FALSE),"")</f>
        <v/>
      </c>
      <c r="C56" s="45" t="str">
        <f>+IF(記録会!$BR$9&gt;=ROW(B46),VLOOKUP(ROW(B46),記録会!$BQ$10:$BZ$638,COLUMN(D48),FALSE),"")</f>
        <v/>
      </c>
      <c r="D56" s="49" t="str">
        <f>+IF(記録会!$BR$9&gt;=ROW(C46),VLOOKUP(ROW(C46),記録会!$BQ$10:$BZ$638,COLUMN(E48),FALSE),"")</f>
        <v/>
      </c>
      <c r="E56" s="49" t="str">
        <f>+IF(記録会!$BR$9&gt;=ROW(D46),VLOOKUP(ROW(D46),記録会!$BQ$10:$BZ$638,COLUMN(F48),FALSE),"")</f>
        <v/>
      </c>
      <c r="F56" s="49" t="str">
        <f>+IF(記録会!$BR$9&gt;=ROW(E46),VLOOKUP(ROW(E46),記録会!$BQ$10:$BZ$638,COLUMN(G48),FALSE),"")</f>
        <v/>
      </c>
      <c r="G56" s="285" t="str">
        <f>+IF(記録会!$BR$9&gt;=ROW(F46),VLOOKUP(ROW(F46),記録会!$BQ$10:$BZ$638,COLUMN(H48),FALSE),"")</f>
        <v/>
      </c>
      <c r="H56" s="285"/>
      <c r="I56" s="286" t="str">
        <f>+IF(記録会!$BR$9&gt;=ROW(H46),VLOOKUP(ROW(H46),記録会!$BQ$10:$BZ$638,COLUMN(I48),FALSE),"")</f>
        <v/>
      </c>
      <c r="J56" s="287"/>
      <c r="K56" s="285" t="str">
        <f>+IF(記録会!$BR$9&gt;=ROW(G46),VLOOKUP(ROW(G46),記録会!$BQ$10:$BZ$638,COLUMN(J48),FALSE),"")</f>
        <v/>
      </c>
      <c r="L56" s="287"/>
    </row>
    <row r="57" spans="1:12" x14ac:dyDescent="0.15">
      <c r="A57" s="45" t="str">
        <f t="shared" si="0"/>
        <v/>
      </c>
      <c r="B57" s="45" t="str">
        <f>+IF(記録会!$BR$9&gt;=ROW(A47),VLOOKUP(ROW(A47),記録会!$BQ$10:$BZ$638,COLUMN(C49),FALSE),"")</f>
        <v/>
      </c>
      <c r="C57" s="45" t="str">
        <f>+IF(記録会!$BR$9&gt;=ROW(B47),VLOOKUP(ROW(B47),記録会!$BQ$10:$BZ$638,COLUMN(D49),FALSE),"")</f>
        <v/>
      </c>
      <c r="D57" s="49" t="str">
        <f>+IF(記録会!$BR$9&gt;=ROW(C47),VLOOKUP(ROW(C47),記録会!$BQ$10:$BZ$638,COLUMN(E49),FALSE),"")</f>
        <v/>
      </c>
      <c r="E57" s="49" t="str">
        <f>+IF(記録会!$BR$9&gt;=ROW(D47),VLOOKUP(ROW(D47),記録会!$BQ$10:$BZ$638,COLUMN(F49),FALSE),"")</f>
        <v/>
      </c>
      <c r="F57" s="49" t="str">
        <f>+IF(記録会!$BR$9&gt;=ROW(E47),VLOOKUP(ROW(E47),記録会!$BQ$10:$BZ$638,COLUMN(G49),FALSE),"")</f>
        <v/>
      </c>
      <c r="G57" s="285" t="str">
        <f>+IF(記録会!$BR$9&gt;=ROW(F47),VLOOKUP(ROW(F47),記録会!$BQ$10:$BZ$638,COLUMN(H49),FALSE),"")</f>
        <v/>
      </c>
      <c r="H57" s="285"/>
      <c r="I57" s="286" t="str">
        <f>+IF(記録会!$BR$9&gt;=ROW(H47),VLOOKUP(ROW(H47),記録会!$BQ$10:$BZ$638,COLUMN(I49),FALSE),"")</f>
        <v/>
      </c>
      <c r="J57" s="287"/>
      <c r="K57" s="285" t="str">
        <f>+IF(記録会!$BR$9&gt;=ROW(G47),VLOOKUP(ROW(G47),記録会!$BQ$10:$BZ$638,COLUMN(J49),FALSE),"")</f>
        <v/>
      </c>
      <c r="L57" s="287"/>
    </row>
    <row r="58" spans="1:12" x14ac:dyDescent="0.15">
      <c r="A58" s="45" t="str">
        <f t="shared" si="0"/>
        <v/>
      </c>
      <c r="B58" s="45" t="str">
        <f>+IF(記録会!$BR$9&gt;=ROW(A48),VLOOKUP(ROW(A48),記録会!$BQ$10:$BZ$638,COLUMN(C50),FALSE),"")</f>
        <v/>
      </c>
      <c r="C58" s="45" t="str">
        <f>+IF(記録会!$BR$9&gt;=ROW(B48),VLOOKUP(ROW(B48),記録会!$BQ$10:$BZ$638,COLUMN(D50),FALSE),"")</f>
        <v/>
      </c>
      <c r="D58" s="49" t="str">
        <f>+IF(記録会!$BR$9&gt;=ROW(C48),VLOOKUP(ROW(C48),記録会!$BQ$10:$BZ$638,COLUMN(E50),FALSE),"")</f>
        <v/>
      </c>
      <c r="E58" s="49" t="str">
        <f>+IF(記録会!$BR$9&gt;=ROW(D48),VLOOKUP(ROW(D48),記録会!$BQ$10:$BZ$638,COLUMN(F50),FALSE),"")</f>
        <v/>
      </c>
      <c r="F58" s="49" t="str">
        <f>+IF(記録会!$BR$9&gt;=ROW(E48),VLOOKUP(ROW(E48),記録会!$BQ$10:$BZ$638,COLUMN(G50),FALSE),"")</f>
        <v/>
      </c>
      <c r="G58" s="285" t="str">
        <f>+IF(記録会!$BR$9&gt;=ROW(F48),VLOOKUP(ROW(F48),記録会!$BQ$10:$BZ$638,COLUMN(H50),FALSE),"")</f>
        <v/>
      </c>
      <c r="H58" s="285"/>
      <c r="I58" s="286" t="str">
        <f>+IF(記録会!$BR$9&gt;=ROW(H48),VLOOKUP(ROW(H48),記録会!$BQ$10:$BZ$638,COLUMN(I50),FALSE),"")</f>
        <v/>
      </c>
      <c r="J58" s="287"/>
      <c r="K58" s="285" t="str">
        <f>+IF(記録会!$BR$9&gt;=ROW(G48),VLOOKUP(ROW(G48),記録会!$BQ$10:$BZ$638,COLUMN(J50),FALSE),"")</f>
        <v/>
      </c>
      <c r="L58" s="287"/>
    </row>
    <row r="59" spans="1:12" x14ac:dyDescent="0.15">
      <c r="A59" s="45" t="str">
        <f t="shared" si="0"/>
        <v/>
      </c>
      <c r="B59" s="45" t="str">
        <f>+IF(記録会!$BR$9&gt;=ROW(A49),VLOOKUP(ROW(A49),記録会!$BQ$10:$BZ$638,COLUMN(C51),FALSE),"")</f>
        <v/>
      </c>
      <c r="C59" s="45" t="str">
        <f>+IF(記録会!$BR$9&gt;=ROW(B49),VLOOKUP(ROW(B49),記録会!$BQ$10:$BZ$638,COLUMN(D51),FALSE),"")</f>
        <v/>
      </c>
      <c r="D59" s="49" t="str">
        <f>+IF(記録会!$BR$9&gt;=ROW(C49),VLOOKUP(ROW(C49),記録会!$BQ$10:$BZ$638,COLUMN(E51),FALSE),"")</f>
        <v/>
      </c>
      <c r="E59" s="49" t="str">
        <f>+IF(記録会!$BR$9&gt;=ROW(D49),VLOOKUP(ROW(D49),記録会!$BQ$10:$BZ$638,COLUMN(F51),FALSE),"")</f>
        <v/>
      </c>
      <c r="F59" s="49" t="str">
        <f>+IF(記録会!$BR$9&gt;=ROW(E49),VLOOKUP(ROW(E49),記録会!$BQ$10:$BZ$638,COLUMN(G51),FALSE),"")</f>
        <v/>
      </c>
      <c r="G59" s="285" t="str">
        <f>+IF(記録会!$BR$9&gt;=ROW(F49),VLOOKUP(ROW(F49),記録会!$BQ$10:$BZ$638,COLUMN(H51),FALSE),"")</f>
        <v/>
      </c>
      <c r="H59" s="285"/>
      <c r="I59" s="286" t="str">
        <f>+IF(記録会!$BR$9&gt;=ROW(H49),VLOOKUP(ROW(H49),記録会!$BQ$10:$BZ$638,COLUMN(I51),FALSE),"")</f>
        <v/>
      </c>
      <c r="J59" s="287"/>
      <c r="K59" s="285" t="str">
        <f>+IF(記録会!$BR$9&gt;=ROW(G49),VLOOKUP(ROW(G49),記録会!$BQ$10:$BZ$638,COLUMN(J51),FALSE),"")</f>
        <v/>
      </c>
      <c r="L59" s="287"/>
    </row>
    <row r="60" spans="1:12" x14ac:dyDescent="0.15">
      <c r="A60" s="45" t="str">
        <f t="shared" si="0"/>
        <v/>
      </c>
      <c r="B60" s="45" t="str">
        <f>+IF(記録会!$BR$9&gt;=ROW(A50),VLOOKUP(ROW(A50),記録会!$BQ$10:$BZ$638,COLUMN(C52),FALSE),"")</f>
        <v/>
      </c>
      <c r="C60" s="45" t="str">
        <f>+IF(記録会!$BR$9&gt;=ROW(B50),VLOOKUP(ROW(B50),記録会!$BQ$10:$BZ$638,COLUMN(D52),FALSE),"")</f>
        <v/>
      </c>
      <c r="D60" s="49" t="str">
        <f>+IF(記録会!$BR$9&gt;=ROW(C50),VLOOKUP(ROW(C50),記録会!$BQ$10:$BZ$638,COLUMN(E52),FALSE),"")</f>
        <v/>
      </c>
      <c r="E60" s="49" t="str">
        <f>+IF(記録会!$BR$9&gt;=ROW(D50),VLOOKUP(ROW(D50),記録会!$BQ$10:$BZ$638,COLUMN(F52),FALSE),"")</f>
        <v/>
      </c>
      <c r="F60" s="49" t="str">
        <f>+IF(記録会!$BR$9&gt;=ROW(E50),VLOOKUP(ROW(E50),記録会!$BQ$10:$BZ$638,COLUMN(G52),FALSE),"")</f>
        <v/>
      </c>
      <c r="G60" s="285" t="str">
        <f>+IF(記録会!$BR$9&gt;=ROW(F50),VLOOKUP(ROW(F50),記録会!$BQ$10:$BZ$638,COLUMN(H52),FALSE),"")</f>
        <v/>
      </c>
      <c r="H60" s="285"/>
      <c r="I60" s="286" t="str">
        <f>+IF(記録会!$BR$9&gt;=ROW(H50),VLOOKUP(ROW(H50),記録会!$BQ$10:$BZ$638,COLUMN(I52),FALSE),"")</f>
        <v/>
      </c>
      <c r="J60" s="287"/>
      <c r="K60" s="285" t="str">
        <f>+IF(記録会!$BR$9&gt;=ROW(G50),VLOOKUP(ROW(G50),記録会!$BQ$10:$BZ$638,COLUMN(J52),FALSE),"")</f>
        <v/>
      </c>
      <c r="L60" s="287"/>
    </row>
    <row r="61" spans="1:12" x14ac:dyDescent="0.15">
      <c r="A61" s="45" t="str">
        <f t="shared" si="0"/>
        <v/>
      </c>
      <c r="B61" s="45" t="str">
        <f>+IF(記録会!$BR$9&gt;=ROW(A51),VLOOKUP(ROW(A51),記録会!$BQ$10:$BZ$638,COLUMN(C53),FALSE),"")</f>
        <v/>
      </c>
      <c r="C61" s="45" t="str">
        <f>+IF(記録会!$BR$9&gt;=ROW(B51),VLOOKUP(ROW(B51),記録会!$BQ$10:$BZ$638,COLUMN(D53),FALSE),"")</f>
        <v/>
      </c>
      <c r="D61" s="49" t="str">
        <f>+IF(記録会!$BR$9&gt;=ROW(C51),VLOOKUP(ROW(C51),記録会!$BQ$10:$BZ$638,COLUMN(E53),FALSE),"")</f>
        <v/>
      </c>
      <c r="E61" s="49" t="str">
        <f>+IF(記録会!$BR$9&gt;=ROW(D51),VLOOKUP(ROW(D51),記録会!$BQ$10:$BZ$638,COLUMN(F53),FALSE),"")</f>
        <v/>
      </c>
      <c r="F61" s="49" t="str">
        <f>+IF(記録会!$BR$9&gt;=ROW(E51),VLOOKUP(ROW(E51),記録会!$BQ$10:$BZ$638,COLUMN(G53),FALSE),"")</f>
        <v/>
      </c>
      <c r="G61" s="285" t="str">
        <f>+IF(記録会!$BR$9&gt;=ROW(F51),VLOOKUP(ROW(F51),記録会!$BQ$10:$BZ$638,COLUMN(H53),FALSE),"")</f>
        <v/>
      </c>
      <c r="H61" s="285"/>
      <c r="I61" s="286" t="str">
        <f>+IF(記録会!$BR$9&gt;=ROW(H51),VLOOKUP(ROW(H51),記録会!$BQ$10:$BZ$638,COLUMN(I53),FALSE),"")</f>
        <v/>
      </c>
      <c r="J61" s="287"/>
      <c r="K61" s="285" t="str">
        <f>+IF(記録会!$BR$9&gt;=ROW(G51),VLOOKUP(ROW(G51),記録会!$BQ$10:$BZ$638,COLUMN(J53),FALSE),"")</f>
        <v/>
      </c>
      <c r="L61" s="287"/>
    </row>
    <row r="62" spans="1:12" x14ac:dyDescent="0.15">
      <c r="A62" s="45" t="str">
        <f t="shared" si="0"/>
        <v/>
      </c>
      <c r="B62" s="45" t="str">
        <f>+IF(記録会!$BR$9&gt;=ROW(A52),VLOOKUP(ROW(A52),記録会!$BQ$10:$BZ$638,COLUMN(C54),FALSE),"")</f>
        <v/>
      </c>
      <c r="C62" s="45" t="str">
        <f>+IF(記録会!$BR$9&gt;=ROW(B52),VLOOKUP(ROW(B52),記録会!$BQ$10:$BZ$638,COLUMN(D54),FALSE),"")</f>
        <v/>
      </c>
      <c r="D62" s="49" t="str">
        <f>+IF(記録会!$BR$9&gt;=ROW(C52),VLOOKUP(ROW(C52),記録会!$BQ$10:$BZ$638,COLUMN(E54),FALSE),"")</f>
        <v/>
      </c>
      <c r="E62" s="49" t="str">
        <f>+IF(記録会!$BR$9&gt;=ROW(D52),VLOOKUP(ROW(D52),記録会!$BQ$10:$BZ$638,COLUMN(F54),FALSE),"")</f>
        <v/>
      </c>
      <c r="F62" s="49" t="str">
        <f>+IF(記録会!$BR$9&gt;=ROW(E52),VLOOKUP(ROW(E52),記録会!$BQ$10:$BZ$638,COLUMN(G54),FALSE),"")</f>
        <v/>
      </c>
      <c r="G62" s="285" t="str">
        <f>+IF(記録会!$BR$9&gt;=ROW(F52),VLOOKUP(ROW(F52),記録会!$BQ$10:$BZ$638,COLUMN(H54),FALSE),"")</f>
        <v/>
      </c>
      <c r="H62" s="285"/>
      <c r="I62" s="286" t="str">
        <f>+IF(記録会!$BR$9&gt;=ROW(H52),VLOOKUP(ROW(H52),記録会!$BQ$10:$BZ$638,COLUMN(I54),FALSE),"")</f>
        <v/>
      </c>
      <c r="J62" s="287"/>
      <c r="K62" s="285" t="str">
        <f>+IF(記録会!$BR$9&gt;=ROW(G52),VLOOKUP(ROW(G52),記録会!$BQ$10:$BZ$638,COLUMN(J54),FALSE),"")</f>
        <v/>
      </c>
      <c r="L62" s="287"/>
    </row>
    <row r="63" spans="1:12" x14ac:dyDescent="0.15">
      <c r="A63" s="45" t="str">
        <f t="shared" si="0"/>
        <v/>
      </c>
      <c r="B63" s="45" t="str">
        <f>+IF(記録会!$BR$9&gt;=ROW(A53),VLOOKUP(ROW(A53),記録会!$BQ$10:$BZ$638,COLUMN(C55),FALSE),"")</f>
        <v/>
      </c>
      <c r="C63" s="45" t="str">
        <f>+IF(記録会!$BR$9&gt;=ROW(B53),VLOOKUP(ROW(B53),記録会!$BQ$10:$BZ$638,COLUMN(D55),FALSE),"")</f>
        <v/>
      </c>
      <c r="D63" s="49" t="str">
        <f>+IF(記録会!$BR$9&gt;=ROW(C53),VLOOKUP(ROW(C53),記録会!$BQ$10:$BZ$638,COLUMN(E55),FALSE),"")</f>
        <v/>
      </c>
      <c r="E63" s="49" t="str">
        <f>+IF(記録会!$BR$9&gt;=ROW(D53),VLOOKUP(ROW(D53),記録会!$BQ$10:$BZ$638,COLUMN(F55),FALSE),"")</f>
        <v/>
      </c>
      <c r="F63" s="49" t="str">
        <f>+IF(記録会!$BR$9&gt;=ROW(E53),VLOOKUP(ROW(E53),記録会!$BQ$10:$BZ$638,COLUMN(G55),FALSE),"")</f>
        <v/>
      </c>
      <c r="G63" s="285" t="str">
        <f>+IF(記録会!$BR$9&gt;=ROW(F53),VLOOKUP(ROW(F53),記録会!$BQ$10:$BZ$638,COLUMN(H55),FALSE),"")</f>
        <v/>
      </c>
      <c r="H63" s="285"/>
      <c r="I63" s="286" t="str">
        <f>+IF(記録会!$BR$9&gt;=ROW(H53),VLOOKUP(ROW(H53),記録会!$BQ$10:$BZ$638,COLUMN(I55),FALSE),"")</f>
        <v/>
      </c>
      <c r="J63" s="287"/>
      <c r="K63" s="285" t="str">
        <f>+IF(記録会!$BR$9&gt;=ROW(G53),VLOOKUP(ROW(G53),記録会!$BQ$10:$BZ$638,COLUMN(J55),FALSE),"")</f>
        <v/>
      </c>
      <c r="L63" s="287"/>
    </row>
    <row r="64" spans="1:12" x14ac:dyDescent="0.15">
      <c r="A64" s="45" t="str">
        <f t="shared" si="0"/>
        <v/>
      </c>
      <c r="B64" s="45" t="str">
        <f>+IF(記録会!$BR$9&gt;=ROW(A54),VLOOKUP(ROW(A54),記録会!$BQ$10:$BZ$638,COLUMN(C56),FALSE),"")</f>
        <v/>
      </c>
      <c r="C64" s="45" t="str">
        <f>+IF(記録会!$BR$9&gt;=ROW(B54),VLOOKUP(ROW(B54),記録会!$BQ$10:$BZ$638,COLUMN(D56),FALSE),"")</f>
        <v/>
      </c>
      <c r="D64" s="49" t="str">
        <f>+IF(記録会!$BR$9&gt;=ROW(C54),VLOOKUP(ROW(C54),記録会!$BQ$10:$BZ$638,COLUMN(E56),FALSE),"")</f>
        <v/>
      </c>
      <c r="E64" s="49" t="str">
        <f>+IF(記録会!$BR$9&gt;=ROW(D54),VLOOKUP(ROW(D54),記録会!$BQ$10:$BZ$638,COLUMN(F56),FALSE),"")</f>
        <v/>
      </c>
      <c r="F64" s="49" t="str">
        <f>+IF(記録会!$BR$9&gt;=ROW(E54),VLOOKUP(ROW(E54),記録会!$BQ$10:$BZ$638,COLUMN(G56),FALSE),"")</f>
        <v/>
      </c>
      <c r="G64" s="285" t="str">
        <f>+IF(記録会!$BR$9&gt;=ROW(F54),VLOOKUP(ROW(F54),記録会!$BQ$10:$BZ$638,COLUMN(H56),FALSE),"")</f>
        <v/>
      </c>
      <c r="H64" s="285"/>
      <c r="I64" s="286" t="str">
        <f>+IF(記録会!$BR$9&gt;=ROW(H54),VLOOKUP(ROW(H54),記録会!$BQ$10:$BZ$638,COLUMN(I56),FALSE),"")</f>
        <v/>
      </c>
      <c r="J64" s="287"/>
      <c r="K64" s="285" t="str">
        <f>+IF(記録会!$BR$9&gt;=ROW(G54),VLOOKUP(ROW(G54),記録会!$BQ$10:$BZ$638,COLUMN(J56),FALSE),"")</f>
        <v/>
      </c>
      <c r="L64" s="287"/>
    </row>
    <row r="65" spans="1:12" x14ac:dyDescent="0.15">
      <c r="A65" s="45" t="str">
        <f t="shared" si="0"/>
        <v/>
      </c>
      <c r="B65" s="45" t="str">
        <f>+IF(記録会!$BR$9&gt;=ROW(A55),VLOOKUP(ROW(A55),記録会!$BQ$10:$BZ$638,COLUMN(C57),FALSE),"")</f>
        <v/>
      </c>
      <c r="C65" s="45" t="str">
        <f>+IF(記録会!$BR$9&gt;=ROW(B55),VLOOKUP(ROW(B55),記録会!$BQ$10:$BZ$638,COLUMN(D57),FALSE),"")</f>
        <v/>
      </c>
      <c r="D65" s="49" t="str">
        <f>+IF(記録会!$BR$9&gt;=ROW(C55),VLOOKUP(ROW(C55),記録会!$BQ$10:$BZ$638,COLUMN(E57),FALSE),"")</f>
        <v/>
      </c>
      <c r="E65" s="49" t="str">
        <f>+IF(記録会!$BR$9&gt;=ROW(D55),VLOOKUP(ROW(D55),記録会!$BQ$10:$BZ$638,COLUMN(F57),FALSE),"")</f>
        <v/>
      </c>
      <c r="F65" s="49" t="str">
        <f>+IF(記録会!$BR$9&gt;=ROW(E55),VLOOKUP(ROW(E55),記録会!$BQ$10:$BZ$638,COLUMN(G57),FALSE),"")</f>
        <v/>
      </c>
      <c r="G65" s="285" t="str">
        <f>+IF(記録会!$BR$9&gt;=ROW(F55),VLOOKUP(ROW(F55),記録会!$BQ$10:$BZ$638,COLUMN(H57),FALSE),"")</f>
        <v/>
      </c>
      <c r="H65" s="285"/>
      <c r="I65" s="286" t="str">
        <f>+IF(記録会!$BR$9&gt;=ROW(H55),VLOOKUP(ROW(H55),記録会!$BQ$10:$BZ$638,COLUMN(I57),FALSE),"")</f>
        <v/>
      </c>
      <c r="J65" s="287"/>
      <c r="K65" s="285" t="str">
        <f>+IF(記録会!$BR$9&gt;=ROW(G55),VLOOKUP(ROW(G55),記録会!$BQ$10:$BZ$638,COLUMN(J57),FALSE),"")</f>
        <v/>
      </c>
      <c r="L65" s="287"/>
    </row>
    <row r="66" spans="1:12" x14ac:dyDescent="0.15">
      <c r="A66" s="45" t="str">
        <f t="shared" si="0"/>
        <v/>
      </c>
      <c r="B66" s="45" t="str">
        <f>+IF(記録会!$BR$9&gt;=ROW(A56),VLOOKUP(ROW(A56),記録会!$BQ$10:$BZ$638,COLUMN(C58),FALSE),"")</f>
        <v/>
      </c>
      <c r="C66" s="45" t="str">
        <f>+IF(記録会!$BR$9&gt;=ROW(B56),VLOOKUP(ROW(B56),記録会!$BQ$10:$BZ$638,COLUMN(D58),FALSE),"")</f>
        <v/>
      </c>
      <c r="D66" s="49" t="str">
        <f>+IF(記録会!$BR$9&gt;=ROW(C56),VLOOKUP(ROW(C56),記録会!$BQ$10:$BZ$638,COLUMN(E58),FALSE),"")</f>
        <v/>
      </c>
      <c r="E66" s="49" t="str">
        <f>+IF(記録会!$BR$9&gt;=ROW(D56),VLOOKUP(ROW(D56),記録会!$BQ$10:$BZ$638,COLUMN(F58),FALSE),"")</f>
        <v/>
      </c>
      <c r="F66" s="49" t="str">
        <f>+IF(記録会!$BR$9&gt;=ROW(E56),VLOOKUP(ROW(E56),記録会!$BQ$10:$BZ$638,COLUMN(G58),FALSE),"")</f>
        <v/>
      </c>
      <c r="G66" s="285" t="str">
        <f>+IF(記録会!$BR$9&gt;=ROW(F56),VLOOKUP(ROW(F56),記録会!$BQ$10:$BZ$638,COLUMN(H58),FALSE),"")</f>
        <v/>
      </c>
      <c r="H66" s="285"/>
      <c r="I66" s="286" t="str">
        <f>+IF(記録会!$BR$9&gt;=ROW(H56),VLOOKUP(ROW(H56),記録会!$BQ$10:$BZ$638,COLUMN(I58),FALSE),"")</f>
        <v/>
      </c>
      <c r="J66" s="287"/>
      <c r="K66" s="285" t="str">
        <f>+IF(記録会!$BR$9&gt;=ROW(G56),VLOOKUP(ROW(G56),記録会!$BQ$10:$BZ$638,COLUMN(J58),FALSE),"")</f>
        <v/>
      </c>
      <c r="L66" s="287"/>
    </row>
    <row r="67" spans="1:12" x14ac:dyDescent="0.15">
      <c r="A67" s="45" t="str">
        <f t="shared" si="0"/>
        <v/>
      </c>
      <c r="B67" s="45" t="str">
        <f>+IF(記録会!$BR$9&gt;=ROW(A57),VLOOKUP(ROW(A57),記録会!$BQ$10:$BZ$638,COLUMN(C59),FALSE),"")</f>
        <v/>
      </c>
      <c r="C67" s="45" t="str">
        <f>+IF(記録会!$BR$9&gt;=ROW(B57),VLOOKUP(ROW(B57),記録会!$BQ$10:$BZ$638,COLUMN(D59),FALSE),"")</f>
        <v/>
      </c>
      <c r="D67" s="49" t="str">
        <f>+IF(記録会!$BR$9&gt;=ROW(C57),VLOOKUP(ROW(C57),記録会!$BQ$10:$BZ$638,COLUMN(E59),FALSE),"")</f>
        <v/>
      </c>
      <c r="E67" s="49" t="str">
        <f>+IF(記録会!$BR$9&gt;=ROW(D57),VLOOKUP(ROW(D57),記録会!$BQ$10:$BZ$638,COLUMN(F59),FALSE),"")</f>
        <v/>
      </c>
      <c r="F67" s="49" t="str">
        <f>+IF(記録会!$BR$9&gt;=ROW(E57),VLOOKUP(ROW(E57),記録会!$BQ$10:$BZ$638,COLUMN(G59),FALSE),"")</f>
        <v/>
      </c>
      <c r="G67" s="285" t="str">
        <f>+IF(記録会!$BR$9&gt;=ROW(F57),VLOOKUP(ROW(F57),記録会!$BQ$10:$BZ$638,COLUMN(H59),FALSE),"")</f>
        <v/>
      </c>
      <c r="H67" s="285"/>
      <c r="I67" s="286" t="str">
        <f>+IF(記録会!$BR$9&gt;=ROW(H57),VLOOKUP(ROW(H57),記録会!$BQ$10:$BZ$638,COLUMN(I59),FALSE),"")</f>
        <v/>
      </c>
      <c r="J67" s="287"/>
      <c r="K67" s="285" t="str">
        <f>+IF(記録会!$BR$9&gt;=ROW(G57),VLOOKUP(ROW(G57),記録会!$BQ$10:$BZ$638,COLUMN(J59),FALSE),"")</f>
        <v/>
      </c>
      <c r="L67" s="287"/>
    </row>
    <row r="68" spans="1:12" x14ac:dyDescent="0.15">
      <c r="A68" s="45" t="str">
        <f t="shared" si="0"/>
        <v/>
      </c>
      <c r="B68" s="45" t="str">
        <f>+IF(記録会!$BR$9&gt;=ROW(A58),VLOOKUP(ROW(A58),記録会!$BQ$10:$BZ$638,COLUMN(C60),FALSE),"")</f>
        <v/>
      </c>
      <c r="C68" s="45" t="str">
        <f>+IF(記録会!$BR$9&gt;=ROW(B58),VLOOKUP(ROW(B58),記録会!$BQ$10:$BZ$638,COLUMN(D60),FALSE),"")</f>
        <v/>
      </c>
      <c r="D68" s="49" t="str">
        <f>+IF(記録会!$BR$9&gt;=ROW(C58),VLOOKUP(ROW(C58),記録会!$BQ$10:$BZ$638,COLUMN(E60),FALSE),"")</f>
        <v/>
      </c>
      <c r="E68" s="49" t="str">
        <f>+IF(記録会!$BR$9&gt;=ROW(D58),VLOOKUP(ROW(D58),記録会!$BQ$10:$BZ$638,COLUMN(F60),FALSE),"")</f>
        <v/>
      </c>
      <c r="F68" s="49" t="str">
        <f>+IF(記録会!$BR$9&gt;=ROW(E58),VLOOKUP(ROW(E58),記録会!$BQ$10:$BZ$638,COLUMN(G60),FALSE),"")</f>
        <v/>
      </c>
      <c r="G68" s="285" t="str">
        <f>+IF(記録会!$BR$9&gt;=ROW(F58),VLOOKUP(ROW(F58),記録会!$BQ$10:$BZ$638,COLUMN(H60),FALSE),"")</f>
        <v/>
      </c>
      <c r="H68" s="285"/>
      <c r="I68" s="286" t="str">
        <f>+IF(記録会!$BR$9&gt;=ROW(H58),VLOOKUP(ROW(H58),記録会!$BQ$10:$BZ$638,COLUMN(I60),FALSE),"")</f>
        <v/>
      </c>
      <c r="J68" s="287"/>
      <c r="K68" s="285" t="str">
        <f>+IF(記録会!$BR$9&gt;=ROW(G58),VLOOKUP(ROW(G58),記録会!$BQ$10:$BZ$638,COLUMN(J60),FALSE),"")</f>
        <v/>
      </c>
      <c r="L68" s="287"/>
    </row>
    <row r="69" spans="1:12" x14ac:dyDescent="0.15">
      <c r="A69" s="45" t="str">
        <f t="shared" si="0"/>
        <v/>
      </c>
      <c r="B69" s="45" t="str">
        <f>+IF(記録会!$BR$9&gt;=ROW(A59),VLOOKUP(ROW(A59),記録会!$BQ$10:$BZ$638,COLUMN(C61),FALSE),"")</f>
        <v/>
      </c>
      <c r="C69" s="45" t="str">
        <f>+IF(記録会!$BR$9&gt;=ROW(B59),VLOOKUP(ROW(B59),記録会!$BQ$10:$BZ$638,COLUMN(D61),FALSE),"")</f>
        <v/>
      </c>
      <c r="D69" s="49" t="str">
        <f>+IF(記録会!$BR$9&gt;=ROW(C59),VLOOKUP(ROW(C59),記録会!$BQ$10:$BZ$638,COLUMN(E61),FALSE),"")</f>
        <v/>
      </c>
      <c r="E69" s="49" t="str">
        <f>+IF(記録会!$BR$9&gt;=ROW(D59),VLOOKUP(ROW(D59),記録会!$BQ$10:$BZ$638,COLUMN(F61),FALSE),"")</f>
        <v/>
      </c>
      <c r="F69" s="49" t="str">
        <f>+IF(記録会!$BR$9&gt;=ROW(E59),VLOOKUP(ROW(E59),記録会!$BQ$10:$BZ$638,COLUMN(G61),FALSE),"")</f>
        <v/>
      </c>
      <c r="G69" s="285" t="str">
        <f>+IF(記録会!$BR$9&gt;=ROW(F59),VLOOKUP(ROW(F59),記録会!$BQ$10:$BZ$638,COLUMN(H61),FALSE),"")</f>
        <v/>
      </c>
      <c r="H69" s="285"/>
      <c r="I69" s="286" t="str">
        <f>+IF(記録会!$BR$9&gt;=ROW(H59),VLOOKUP(ROW(H59),記録会!$BQ$10:$BZ$638,COLUMN(I61),FALSE),"")</f>
        <v/>
      </c>
      <c r="J69" s="287"/>
      <c r="K69" s="285" t="str">
        <f>+IF(記録会!$BR$9&gt;=ROW(G59),VLOOKUP(ROW(G59),記録会!$BQ$10:$BZ$638,COLUMN(J61),FALSE),"")</f>
        <v/>
      </c>
      <c r="L69" s="287"/>
    </row>
    <row r="70" spans="1:12" x14ac:dyDescent="0.15">
      <c r="A70" s="45" t="str">
        <f t="shared" si="0"/>
        <v/>
      </c>
      <c r="B70" s="45" t="str">
        <f>+IF(記録会!$BR$9&gt;=ROW(A60),VLOOKUP(ROW(A60),記録会!$BQ$10:$BZ$638,COLUMN(C62),FALSE),"")</f>
        <v/>
      </c>
      <c r="C70" s="45" t="str">
        <f>+IF(記録会!$BR$9&gt;=ROW(B60),VLOOKUP(ROW(B60),記録会!$BQ$10:$BZ$638,COLUMN(D62),FALSE),"")</f>
        <v/>
      </c>
      <c r="D70" s="49" t="str">
        <f>+IF(記録会!$BR$9&gt;=ROW(C60),VLOOKUP(ROW(C60),記録会!$BQ$10:$BZ$638,COLUMN(E62),FALSE),"")</f>
        <v/>
      </c>
      <c r="E70" s="49" t="str">
        <f>+IF(記録会!$BR$9&gt;=ROW(D60),VLOOKUP(ROW(D60),記録会!$BQ$10:$BZ$638,COLUMN(F62),FALSE),"")</f>
        <v/>
      </c>
      <c r="F70" s="49" t="str">
        <f>+IF(記録会!$BR$9&gt;=ROW(E60),VLOOKUP(ROW(E60),記録会!$BQ$10:$BZ$638,COLUMN(G62),FALSE),"")</f>
        <v/>
      </c>
      <c r="G70" s="285" t="str">
        <f>+IF(記録会!$BR$9&gt;=ROW(F60),VLOOKUP(ROW(F60),記録会!$BQ$10:$BZ$638,COLUMN(H62),FALSE),"")</f>
        <v/>
      </c>
      <c r="H70" s="285"/>
      <c r="I70" s="286" t="str">
        <f>+IF(記録会!$BR$9&gt;=ROW(H60),VLOOKUP(ROW(H60),記録会!$BQ$10:$BZ$638,COLUMN(I62),FALSE),"")</f>
        <v/>
      </c>
      <c r="J70" s="287"/>
      <c r="K70" s="285" t="str">
        <f>+IF(記録会!$BR$9&gt;=ROW(G60),VLOOKUP(ROW(G60),記録会!$BQ$10:$BZ$638,COLUMN(J62),FALSE),"")</f>
        <v/>
      </c>
      <c r="L70" s="287"/>
    </row>
    <row r="71" spans="1:12" x14ac:dyDescent="0.15">
      <c r="A71" s="45" t="str">
        <f t="shared" si="0"/>
        <v/>
      </c>
      <c r="B71" s="45" t="str">
        <f>+IF(記録会!$BR$9&gt;=ROW(A61),VLOOKUP(ROW(A61),記録会!$BQ$10:$BZ$638,COLUMN(C63),FALSE),"")</f>
        <v/>
      </c>
      <c r="C71" s="45" t="str">
        <f>+IF(記録会!$BR$9&gt;=ROW(B61),VLOOKUP(ROW(B61),記録会!$BQ$10:$BZ$638,COLUMN(D63),FALSE),"")</f>
        <v/>
      </c>
      <c r="D71" s="49" t="str">
        <f>+IF(記録会!$BR$9&gt;=ROW(C61),VLOOKUP(ROW(C61),記録会!$BQ$10:$BZ$638,COLUMN(E63),FALSE),"")</f>
        <v/>
      </c>
      <c r="E71" s="49" t="str">
        <f>+IF(記録会!$BR$9&gt;=ROW(D61),VLOOKUP(ROW(D61),記録会!$BQ$10:$BZ$638,COLUMN(F63),FALSE),"")</f>
        <v/>
      </c>
      <c r="F71" s="49" t="str">
        <f>+IF(記録会!$BR$9&gt;=ROW(E61),VLOOKUP(ROW(E61),記録会!$BQ$10:$BZ$638,COLUMN(G63),FALSE),"")</f>
        <v/>
      </c>
      <c r="G71" s="285" t="str">
        <f>+IF(記録会!$BR$9&gt;=ROW(F61),VLOOKUP(ROW(F61),記録会!$BQ$10:$BZ$638,COLUMN(H63),FALSE),"")</f>
        <v/>
      </c>
      <c r="H71" s="285"/>
      <c r="I71" s="286" t="str">
        <f>+IF(記録会!$BR$9&gt;=ROW(H61),VLOOKUP(ROW(H61),記録会!$BQ$10:$BZ$638,COLUMN(I63),FALSE),"")</f>
        <v/>
      </c>
      <c r="J71" s="287"/>
      <c r="K71" s="285" t="str">
        <f>+IF(記録会!$BR$9&gt;=ROW(G61),VLOOKUP(ROW(G61),記録会!$BQ$10:$BZ$638,COLUMN(J63),FALSE),"")</f>
        <v/>
      </c>
      <c r="L71" s="287"/>
    </row>
    <row r="72" spans="1:12" x14ac:dyDescent="0.15">
      <c r="A72" s="45" t="str">
        <f t="shared" si="0"/>
        <v/>
      </c>
      <c r="B72" s="45" t="str">
        <f>+IF(記録会!$BR$9&gt;=ROW(A62),VLOOKUP(ROW(A62),記録会!$BQ$10:$BZ$638,COLUMN(C64),FALSE),"")</f>
        <v/>
      </c>
      <c r="C72" s="45" t="str">
        <f>+IF(記録会!$BR$9&gt;=ROW(B62),VLOOKUP(ROW(B62),記録会!$BQ$10:$BZ$638,COLUMN(D64),FALSE),"")</f>
        <v/>
      </c>
      <c r="D72" s="49" t="str">
        <f>+IF(記録会!$BR$9&gt;=ROW(C62),VLOOKUP(ROW(C62),記録会!$BQ$10:$BZ$638,COLUMN(E64),FALSE),"")</f>
        <v/>
      </c>
      <c r="E72" s="49" t="str">
        <f>+IF(記録会!$BR$9&gt;=ROW(D62),VLOOKUP(ROW(D62),記録会!$BQ$10:$BZ$638,COLUMN(F64),FALSE),"")</f>
        <v/>
      </c>
      <c r="F72" s="49" t="str">
        <f>+IF(記録会!$BR$9&gt;=ROW(E62),VLOOKUP(ROW(E62),記録会!$BQ$10:$BZ$638,COLUMN(G64),FALSE),"")</f>
        <v/>
      </c>
      <c r="G72" s="285" t="str">
        <f>+IF(記録会!$BR$9&gt;=ROW(F62),VLOOKUP(ROW(F62),記録会!$BQ$10:$BZ$638,COLUMN(H64),FALSE),"")</f>
        <v/>
      </c>
      <c r="H72" s="285"/>
      <c r="I72" s="286" t="str">
        <f>+IF(記録会!$BR$9&gt;=ROW(H62),VLOOKUP(ROW(H62),記録会!$BQ$10:$BZ$638,COLUMN(I64),FALSE),"")</f>
        <v/>
      </c>
      <c r="J72" s="287"/>
      <c r="K72" s="285" t="str">
        <f>+IF(記録会!$BR$9&gt;=ROW(G62),VLOOKUP(ROW(G62),記録会!$BQ$10:$BZ$638,COLUMN(J64),FALSE),"")</f>
        <v/>
      </c>
      <c r="L72" s="287"/>
    </row>
    <row r="73" spans="1:12" x14ac:dyDescent="0.15">
      <c r="A73" s="45" t="str">
        <f t="shared" si="0"/>
        <v/>
      </c>
      <c r="B73" s="45" t="str">
        <f>+IF(記録会!$BR$9&gt;=ROW(A63),VLOOKUP(ROW(A63),記録会!$BQ$10:$BZ$638,COLUMN(C65),FALSE),"")</f>
        <v/>
      </c>
      <c r="C73" s="45" t="str">
        <f>+IF(記録会!$BR$9&gt;=ROW(B63),VLOOKUP(ROW(B63),記録会!$BQ$10:$BZ$638,COLUMN(D65),FALSE),"")</f>
        <v/>
      </c>
      <c r="D73" s="49" t="str">
        <f>+IF(記録会!$BR$9&gt;=ROW(C63),VLOOKUP(ROW(C63),記録会!$BQ$10:$BZ$638,COLUMN(E65),FALSE),"")</f>
        <v/>
      </c>
      <c r="E73" s="49" t="str">
        <f>+IF(記録会!$BR$9&gt;=ROW(D63),VLOOKUP(ROW(D63),記録会!$BQ$10:$BZ$638,COLUMN(F65),FALSE),"")</f>
        <v/>
      </c>
      <c r="F73" s="49" t="str">
        <f>+IF(記録会!$BR$9&gt;=ROW(E63),VLOOKUP(ROW(E63),記録会!$BQ$10:$BZ$638,COLUMN(G65),FALSE),"")</f>
        <v/>
      </c>
      <c r="G73" s="285" t="str">
        <f>+IF(記録会!$BR$9&gt;=ROW(F63),VLOOKUP(ROW(F63),記録会!$BQ$10:$BZ$638,COLUMN(H65),FALSE),"")</f>
        <v/>
      </c>
      <c r="H73" s="285"/>
      <c r="I73" s="286" t="str">
        <f>+IF(記録会!$BR$9&gt;=ROW(H63),VLOOKUP(ROW(H63),記録会!$BQ$10:$BZ$638,COLUMN(I65),FALSE),"")</f>
        <v/>
      </c>
      <c r="J73" s="287"/>
      <c r="K73" s="285" t="str">
        <f>+IF(記録会!$BR$9&gt;=ROW(G63),VLOOKUP(ROW(G63),記録会!$BQ$10:$BZ$638,COLUMN(J65),FALSE),"")</f>
        <v/>
      </c>
      <c r="L73" s="287"/>
    </row>
    <row r="74" spans="1:12" x14ac:dyDescent="0.15">
      <c r="A74" s="45" t="str">
        <f t="shared" si="0"/>
        <v/>
      </c>
      <c r="B74" s="45" t="str">
        <f>+IF(記録会!$BR$9&gt;=ROW(A64),VLOOKUP(ROW(A64),記録会!$BQ$10:$BZ$638,COLUMN(C66),FALSE),"")</f>
        <v/>
      </c>
      <c r="C74" s="45" t="str">
        <f>+IF(記録会!$BR$9&gt;=ROW(B64),VLOOKUP(ROW(B64),記録会!$BQ$10:$BZ$638,COLUMN(D66),FALSE),"")</f>
        <v/>
      </c>
      <c r="D74" s="49" t="str">
        <f>+IF(記録会!$BR$9&gt;=ROW(C64),VLOOKUP(ROW(C64),記録会!$BQ$10:$BZ$638,COLUMN(E66),FALSE),"")</f>
        <v/>
      </c>
      <c r="E74" s="49" t="str">
        <f>+IF(記録会!$BR$9&gt;=ROW(D64),VLOOKUP(ROW(D64),記録会!$BQ$10:$BZ$638,COLUMN(F66),FALSE),"")</f>
        <v/>
      </c>
      <c r="F74" s="49" t="str">
        <f>+IF(記録会!$BR$9&gt;=ROW(E64),VLOOKUP(ROW(E64),記録会!$BQ$10:$BZ$638,COLUMN(G66),FALSE),"")</f>
        <v/>
      </c>
      <c r="G74" s="285" t="str">
        <f>+IF(記録会!$BR$9&gt;=ROW(F64),VLOOKUP(ROW(F64),記録会!$BQ$10:$BZ$638,COLUMN(H66),FALSE),"")</f>
        <v/>
      </c>
      <c r="H74" s="285"/>
      <c r="I74" s="286" t="str">
        <f>+IF(記録会!$BR$9&gt;=ROW(H64),VLOOKUP(ROW(H64),記録会!$BQ$10:$BZ$638,COLUMN(I66),FALSE),"")</f>
        <v/>
      </c>
      <c r="J74" s="287"/>
      <c r="K74" s="285" t="str">
        <f>+IF(記録会!$BR$9&gt;=ROW(G64),VLOOKUP(ROW(G64),記録会!$BQ$10:$BZ$638,COLUMN(J66),FALSE),"")</f>
        <v/>
      </c>
      <c r="L74" s="287"/>
    </row>
    <row r="75" spans="1:12" x14ac:dyDescent="0.15">
      <c r="A75" s="45" t="str">
        <f t="shared" si="0"/>
        <v/>
      </c>
      <c r="B75" s="45" t="str">
        <f>+IF(記録会!$BR$9&gt;=ROW(A65),VLOOKUP(ROW(A65),記録会!$BQ$10:$BZ$638,COLUMN(C67),FALSE),"")</f>
        <v/>
      </c>
      <c r="C75" s="45" t="str">
        <f>+IF(記録会!$BR$9&gt;=ROW(B65),VLOOKUP(ROW(B65),記録会!$BQ$10:$BZ$638,COLUMN(D67),FALSE),"")</f>
        <v/>
      </c>
      <c r="D75" s="49" t="str">
        <f>+IF(記録会!$BR$9&gt;=ROW(C65),VLOOKUP(ROW(C65),記録会!$BQ$10:$BZ$638,COLUMN(E67),FALSE),"")</f>
        <v/>
      </c>
      <c r="E75" s="49" t="str">
        <f>+IF(記録会!$BR$9&gt;=ROW(D65),VLOOKUP(ROW(D65),記録会!$BQ$10:$BZ$638,COLUMN(F67),FALSE),"")</f>
        <v/>
      </c>
      <c r="F75" s="49" t="str">
        <f>+IF(記録会!$BR$9&gt;=ROW(E65),VLOOKUP(ROW(E65),記録会!$BQ$10:$BZ$638,COLUMN(G67),FALSE),"")</f>
        <v/>
      </c>
      <c r="G75" s="285" t="str">
        <f>+IF(記録会!$BR$9&gt;=ROW(F65),VLOOKUP(ROW(F65),記録会!$BQ$10:$BZ$638,COLUMN(H67),FALSE),"")</f>
        <v/>
      </c>
      <c r="H75" s="285"/>
      <c r="I75" s="286" t="str">
        <f>+IF(記録会!$BR$9&gt;=ROW(H65),VLOOKUP(ROW(H65),記録会!$BQ$10:$BZ$638,COLUMN(I67),FALSE),"")</f>
        <v/>
      </c>
      <c r="J75" s="287"/>
      <c r="K75" s="285" t="str">
        <f>+IF(記録会!$BR$9&gt;=ROW(G65),VLOOKUP(ROW(G65),記録会!$BQ$10:$BZ$638,COLUMN(J67),FALSE),"")</f>
        <v/>
      </c>
      <c r="L75" s="287"/>
    </row>
    <row r="76" spans="1:12" x14ac:dyDescent="0.15">
      <c r="A76" s="45" t="str">
        <f t="shared" ref="A76:A139" si="1">+IF(B76="","",ROW(A66))</f>
        <v/>
      </c>
      <c r="B76" s="45" t="str">
        <f>+IF(記録会!$BR$9&gt;=ROW(A66),VLOOKUP(ROW(A66),記録会!$BQ$10:$BZ$638,COLUMN(C68),FALSE),"")</f>
        <v/>
      </c>
      <c r="C76" s="45" t="str">
        <f>+IF(記録会!$BR$9&gt;=ROW(B66),VLOOKUP(ROW(B66),記録会!$BQ$10:$BZ$638,COLUMN(D68),FALSE),"")</f>
        <v/>
      </c>
      <c r="D76" s="49" t="str">
        <f>+IF(記録会!$BR$9&gt;=ROW(C66),VLOOKUP(ROW(C66),記録会!$BQ$10:$BZ$638,COLUMN(E68),FALSE),"")</f>
        <v/>
      </c>
      <c r="E76" s="49" t="str">
        <f>+IF(記録会!$BR$9&gt;=ROW(D66),VLOOKUP(ROW(D66),記録会!$BQ$10:$BZ$638,COLUMN(F68),FALSE),"")</f>
        <v/>
      </c>
      <c r="F76" s="49" t="str">
        <f>+IF(記録会!$BR$9&gt;=ROW(E66),VLOOKUP(ROW(E66),記録会!$BQ$10:$BZ$638,COLUMN(G68),FALSE),"")</f>
        <v/>
      </c>
      <c r="G76" s="285" t="str">
        <f>+IF(記録会!$BR$9&gt;=ROW(F66),VLOOKUP(ROW(F66),記録会!$BQ$10:$BZ$638,COLUMN(H68),FALSE),"")</f>
        <v/>
      </c>
      <c r="H76" s="285"/>
      <c r="I76" s="286" t="str">
        <f>+IF(記録会!$BR$9&gt;=ROW(H66),VLOOKUP(ROW(H66),記録会!$BQ$10:$BZ$638,COLUMN(I68),FALSE),"")</f>
        <v/>
      </c>
      <c r="J76" s="287"/>
      <c r="K76" s="285" t="str">
        <f>+IF(記録会!$BR$9&gt;=ROW(G66),VLOOKUP(ROW(G66),記録会!$BQ$10:$BZ$638,COLUMN(J68),FALSE),"")</f>
        <v/>
      </c>
      <c r="L76" s="287"/>
    </row>
    <row r="77" spans="1:12" x14ac:dyDescent="0.15">
      <c r="A77" s="45" t="str">
        <f t="shared" si="1"/>
        <v/>
      </c>
      <c r="B77" s="45" t="str">
        <f>+IF(記録会!$BR$9&gt;=ROW(A67),VLOOKUP(ROW(A67),記録会!$BQ$10:$BZ$638,COLUMN(C69),FALSE),"")</f>
        <v/>
      </c>
      <c r="C77" s="45" t="str">
        <f>+IF(記録会!$BR$9&gt;=ROW(B67),VLOOKUP(ROW(B67),記録会!$BQ$10:$BZ$638,COLUMN(D69),FALSE),"")</f>
        <v/>
      </c>
      <c r="D77" s="49" t="str">
        <f>+IF(記録会!$BR$9&gt;=ROW(C67),VLOOKUP(ROW(C67),記録会!$BQ$10:$BZ$638,COLUMN(E69),FALSE),"")</f>
        <v/>
      </c>
      <c r="E77" s="49" t="str">
        <f>+IF(記録会!$BR$9&gt;=ROW(D67),VLOOKUP(ROW(D67),記録会!$BQ$10:$BZ$638,COLUMN(F69),FALSE),"")</f>
        <v/>
      </c>
      <c r="F77" s="49" t="str">
        <f>+IF(記録会!$BR$9&gt;=ROW(E67),VLOOKUP(ROW(E67),記録会!$BQ$10:$BZ$638,COLUMN(G69),FALSE),"")</f>
        <v/>
      </c>
      <c r="G77" s="285" t="str">
        <f>+IF(記録会!$BR$9&gt;=ROW(F67),VLOOKUP(ROW(F67),記録会!$BQ$10:$BZ$638,COLUMN(H69),FALSE),"")</f>
        <v/>
      </c>
      <c r="H77" s="285"/>
      <c r="I77" s="286" t="str">
        <f>+IF(記録会!$BR$9&gt;=ROW(H67),VLOOKUP(ROW(H67),記録会!$BQ$10:$BZ$638,COLUMN(I69),FALSE),"")</f>
        <v/>
      </c>
      <c r="J77" s="287"/>
      <c r="K77" s="285" t="str">
        <f>+IF(記録会!$BR$9&gt;=ROW(G67),VLOOKUP(ROW(G67),記録会!$BQ$10:$BZ$638,COLUMN(J69),FALSE),"")</f>
        <v/>
      </c>
      <c r="L77" s="287"/>
    </row>
    <row r="78" spans="1:12" x14ac:dyDescent="0.15">
      <c r="A78" s="45" t="str">
        <f t="shared" si="1"/>
        <v/>
      </c>
      <c r="B78" s="45" t="str">
        <f>+IF(記録会!$BR$9&gt;=ROW(A68),VLOOKUP(ROW(A68),記録会!$BQ$10:$BZ$638,COLUMN(C70),FALSE),"")</f>
        <v/>
      </c>
      <c r="C78" s="45" t="str">
        <f>+IF(記録会!$BR$9&gt;=ROW(B68),VLOOKUP(ROW(B68),記録会!$BQ$10:$BZ$638,COLUMN(D70),FALSE),"")</f>
        <v/>
      </c>
      <c r="D78" s="49" t="str">
        <f>+IF(記録会!$BR$9&gt;=ROW(C68),VLOOKUP(ROW(C68),記録会!$BQ$10:$BZ$638,COLUMN(E70),FALSE),"")</f>
        <v/>
      </c>
      <c r="E78" s="49" t="str">
        <f>+IF(記録会!$BR$9&gt;=ROW(D68),VLOOKUP(ROW(D68),記録会!$BQ$10:$BZ$638,COLUMN(F70),FALSE),"")</f>
        <v/>
      </c>
      <c r="F78" s="49" t="str">
        <f>+IF(記録会!$BR$9&gt;=ROW(E68),VLOOKUP(ROW(E68),記録会!$BQ$10:$BZ$638,COLUMN(G70),FALSE),"")</f>
        <v/>
      </c>
      <c r="G78" s="285" t="str">
        <f>+IF(記録会!$BR$9&gt;=ROW(F68),VLOOKUP(ROW(F68),記録会!$BQ$10:$BZ$638,COLUMN(H70),FALSE),"")</f>
        <v/>
      </c>
      <c r="H78" s="285"/>
      <c r="I78" s="286" t="str">
        <f>+IF(記録会!$BR$9&gt;=ROW(H68),VLOOKUP(ROW(H68),記録会!$BQ$10:$BZ$638,COLUMN(I70),FALSE),"")</f>
        <v/>
      </c>
      <c r="J78" s="287"/>
      <c r="K78" s="285" t="str">
        <f>+IF(記録会!$BR$9&gt;=ROW(G68),VLOOKUP(ROW(G68),記録会!$BQ$10:$BZ$638,COLUMN(J70),FALSE),"")</f>
        <v/>
      </c>
      <c r="L78" s="287"/>
    </row>
    <row r="79" spans="1:12" x14ac:dyDescent="0.15">
      <c r="A79" s="45" t="str">
        <f t="shared" si="1"/>
        <v/>
      </c>
      <c r="B79" s="45" t="str">
        <f>+IF(記録会!$BR$9&gt;=ROW(A69),VLOOKUP(ROW(A69),記録会!$BQ$10:$BZ$638,COLUMN(C71),FALSE),"")</f>
        <v/>
      </c>
      <c r="C79" s="45" t="str">
        <f>+IF(記録会!$BR$9&gt;=ROW(B69),VLOOKUP(ROW(B69),記録会!$BQ$10:$BZ$638,COLUMN(D71),FALSE),"")</f>
        <v/>
      </c>
      <c r="D79" s="49" t="str">
        <f>+IF(記録会!$BR$9&gt;=ROW(C69),VLOOKUP(ROW(C69),記録会!$BQ$10:$BZ$638,COLUMN(E71),FALSE),"")</f>
        <v/>
      </c>
      <c r="E79" s="49" t="str">
        <f>+IF(記録会!$BR$9&gt;=ROW(D69),VLOOKUP(ROW(D69),記録会!$BQ$10:$BZ$638,COLUMN(F71),FALSE),"")</f>
        <v/>
      </c>
      <c r="F79" s="49" t="str">
        <f>+IF(記録会!$BR$9&gt;=ROW(E69),VLOOKUP(ROW(E69),記録会!$BQ$10:$BZ$638,COLUMN(G71),FALSE),"")</f>
        <v/>
      </c>
      <c r="G79" s="285" t="str">
        <f>+IF(記録会!$BR$9&gt;=ROW(F69),VLOOKUP(ROW(F69),記録会!$BQ$10:$BZ$638,COLUMN(H71),FALSE),"")</f>
        <v/>
      </c>
      <c r="H79" s="285"/>
      <c r="I79" s="286" t="str">
        <f>+IF(記録会!$BR$9&gt;=ROW(H69),VLOOKUP(ROW(H69),記録会!$BQ$10:$BZ$638,COLUMN(I71),FALSE),"")</f>
        <v/>
      </c>
      <c r="J79" s="287"/>
      <c r="K79" s="285" t="str">
        <f>+IF(記録会!$BR$9&gt;=ROW(G69),VLOOKUP(ROW(G69),記録会!$BQ$10:$BZ$638,COLUMN(J71),FALSE),"")</f>
        <v/>
      </c>
      <c r="L79" s="287"/>
    </row>
    <row r="80" spans="1:12" x14ac:dyDescent="0.15">
      <c r="A80" s="45" t="str">
        <f t="shared" si="1"/>
        <v/>
      </c>
      <c r="B80" s="45" t="str">
        <f>+IF(記録会!$BR$9&gt;=ROW(A70),VLOOKUP(ROW(A70),記録会!$BQ$10:$BZ$638,COLUMN(C72),FALSE),"")</f>
        <v/>
      </c>
      <c r="C80" s="45" t="str">
        <f>+IF(記録会!$BR$9&gt;=ROW(B70),VLOOKUP(ROW(B70),記録会!$BQ$10:$BZ$638,COLUMN(D72),FALSE),"")</f>
        <v/>
      </c>
      <c r="D80" s="49" t="str">
        <f>+IF(記録会!$BR$9&gt;=ROW(C70),VLOOKUP(ROW(C70),記録会!$BQ$10:$BZ$638,COLUMN(E72),FALSE),"")</f>
        <v/>
      </c>
      <c r="E80" s="49" t="str">
        <f>+IF(記録会!$BR$9&gt;=ROW(D70),VLOOKUP(ROW(D70),記録会!$BQ$10:$BZ$638,COLUMN(F72),FALSE),"")</f>
        <v/>
      </c>
      <c r="F80" s="49" t="str">
        <f>+IF(記録会!$BR$9&gt;=ROW(E70),VLOOKUP(ROW(E70),記録会!$BQ$10:$BZ$638,COLUMN(G72),FALSE),"")</f>
        <v/>
      </c>
      <c r="G80" s="285" t="str">
        <f>+IF(記録会!$BR$9&gt;=ROW(F70),VLOOKUP(ROW(F70),記録会!$BQ$10:$BZ$638,COLUMN(H72),FALSE),"")</f>
        <v/>
      </c>
      <c r="H80" s="285"/>
      <c r="I80" s="286" t="str">
        <f>+IF(記録会!$BR$9&gt;=ROW(H70),VLOOKUP(ROW(H70),記録会!$BQ$10:$BZ$638,COLUMN(I72),FALSE),"")</f>
        <v/>
      </c>
      <c r="J80" s="287"/>
      <c r="K80" s="285" t="str">
        <f>+IF(記録会!$BR$9&gt;=ROW(G70),VLOOKUP(ROW(G70),記録会!$BQ$10:$BZ$638,COLUMN(J72),FALSE),"")</f>
        <v/>
      </c>
      <c r="L80" s="287"/>
    </row>
    <row r="81" spans="1:12" x14ac:dyDescent="0.15">
      <c r="A81" s="45" t="str">
        <f t="shared" si="1"/>
        <v/>
      </c>
      <c r="B81" s="45" t="str">
        <f>+IF(記録会!$BR$9&gt;=ROW(A71),VLOOKUP(ROW(A71),記録会!$BQ$10:$BZ$638,COLUMN(C73),FALSE),"")</f>
        <v/>
      </c>
      <c r="C81" s="45" t="str">
        <f>+IF(記録会!$BR$9&gt;=ROW(B71),VLOOKUP(ROW(B71),記録会!$BQ$10:$BZ$638,COLUMN(D73),FALSE),"")</f>
        <v/>
      </c>
      <c r="D81" s="49" t="str">
        <f>+IF(記録会!$BR$9&gt;=ROW(C71),VLOOKUP(ROW(C71),記録会!$BQ$10:$BZ$638,COLUMN(E73),FALSE),"")</f>
        <v/>
      </c>
      <c r="E81" s="49" t="str">
        <f>+IF(記録会!$BR$9&gt;=ROW(D71),VLOOKUP(ROW(D71),記録会!$BQ$10:$BZ$638,COLUMN(F73),FALSE),"")</f>
        <v/>
      </c>
      <c r="F81" s="49" t="str">
        <f>+IF(記録会!$BR$9&gt;=ROW(E71),VLOOKUP(ROW(E71),記録会!$BQ$10:$BZ$638,COLUMN(G73),FALSE),"")</f>
        <v/>
      </c>
      <c r="G81" s="285" t="str">
        <f>+IF(記録会!$BR$9&gt;=ROW(F71),VLOOKUP(ROW(F71),記録会!$BQ$10:$BZ$638,COLUMN(H73),FALSE),"")</f>
        <v/>
      </c>
      <c r="H81" s="285"/>
      <c r="I81" s="286" t="str">
        <f>+IF(記録会!$BR$9&gt;=ROW(H71),VLOOKUP(ROW(H71),記録会!$BQ$10:$BZ$638,COLUMN(I73),FALSE),"")</f>
        <v/>
      </c>
      <c r="J81" s="287"/>
      <c r="K81" s="285" t="str">
        <f>+IF(記録会!$BR$9&gt;=ROW(G71),VLOOKUP(ROW(G71),記録会!$BQ$10:$BZ$638,COLUMN(J73),FALSE),"")</f>
        <v/>
      </c>
      <c r="L81" s="287"/>
    </row>
    <row r="82" spans="1:12" x14ac:dyDescent="0.15">
      <c r="A82" s="45" t="str">
        <f t="shared" si="1"/>
        <v/>
      </c>
      <c r="B82" s="45" t="str">
        <f>+IF(記録会!$BR$9&gt;=ROW(A72),VLOOKUP(ROW(A72),記録会!$BQ$10:$BZ$638,COLUMN(C74),FALSE),"")</f>
        <v/>
      </c>
      <c r="C82" s="45" t="str">
        <f>+IF(記録会!$BR$9&gt;=ROW(B72),VLOOKUP(ROW(B72),記録会!$BQ$10:$BZ$638,COLUMN(D74),FALSE),"")</f>
        <v/>
      </c>
      <c r="D82" s="49" t="str">
        <f>+IF(記録会!$BR$9&gt;=ROW(C72),VLOOKUP(ROW(C72),記録会!$BQ$10:$BZ$638,COLUMN(E74),FALSE),"")</f>
        <v/>
      </c>
      <c r="E82" s="49" t="str">
        <f>+IF(記録会!$BR$9&gt;=ROW(D72),VLOOKUP(ROW(D72),記録会!$BQ$10:$BZ$638,COLUMN(F74),FALSE),"")</f>
        <v/>
      </c>
      <c r="F82" s="49" t="str">
        <f>+IF(記録会!$BR$9&gt;=ROW(E72),VLOOKUP(ROW(E72),記録会!$BQ$10:$BZ$638,COLUMN(G74),FALSE),"")</f>
        <v/>
      </c>
      <c r="G82" s="285" t="str">
        <f>+IF(記録会!$BR$9&gt;=ROW(F72),VLOOKUP(ROW(F72),記録会!$BQ$10:$BZ$638,COLUMN(H74),FALSE),"")</f>
        <v/>
      </c>
      <c r="H82" s="285"/>
      <c r="I82" s="286" t="str">
        <f>+IF(記録会!$BR$9&gt;=ROW(H72),VLOOKUP(ROW(H72),記録会!$BQ$10:$BZ$638,COLUMN(I74),FALSE),"")</f>
        <v/>
      </c>
      <c r="J82" s="287"/>
      <c r="K82" s="285" t="str">
        <f>+IF(記録会!$BR$9&gt;=ROW(G72),VLOOKUP(ROW(G72),記録会!$BQ$10:$BZ$638,COLUMN(J74),FALSE),"")</f>
        <v/>
      </c>
      <c r="L82" s="287"/>
    </row>
    <row r="83" spans="1:12" x14ac:dyDescent="0.15">
      <c r="A83" s="45" t="str">
        <f t="shared" si="1"/>
        <v/>
      </c>
      <c r="B83" s="45" t="str">
        <f>+IF(記録会!$BR$9&gt;=ROW(A73),VLOOKUP(ROW(A73),記録会!$BQ$10:$BZ$638,COLUMN(C75),FALSE),"")</f>
        <v/>
      </c>
      <c r="C83" s="45" t="str">
        <f>+IF(記録会!$BR$9&gt;=ROW(B73),VLOOKUP(ROW(B73),記録会!$BQ$10:$BZ$638,COLUMN(D75),FALSE),"")</f>
        <v/>
      </c>
      <c r="D83" s="49" t="str">
        <f>+IF(記録会!$BR$9&gt;=ROW(C73),VLOOKUP(ROW(C73),記録会!$BQ$10:$BZ$638,COLUMN(E75),FALSE),"")</f>
        <v/>
      </c>
      <c r="E83" s="49" t="str">
        <f>+IF(記録会!$BR$9&gt;=ROW(D73),VLOOKUP(ROW(D73),記録会!$BQ$10:$BZ$638,COLUMN(F75),FALSE),"")</f>
        <v/>
      </c>
      <c r="F83" s="49" t="str">
        <f>+IF(記録会!$BR$9&gt;=ROW(E73),VLOOKUP(ROW(E73),記録会!$BQ$10:$BZ$638,COLUMN(G75),FALSE),"")</f>
        <v/>
      </c>
      <c r="G83" s="285" t="str">
        <f>+IF(記録会!$BR$9&gt;=ROW(F73),VLOOKUP(ROW(F73),記録会!$BQ$10:$BZ$638,COLUMN(H75),FALSE),"")</f>
        <v/>
      </c>
      <c r="H83" s="285"/>
      <c r="I83" s="286" t="str">
        <f>+IF(記録会!$BR$9&gt;=ROW(H73),VLOOKUP(ROW(H73),記録会!$BQ$10:$BZ$638,COLUMN(I75),FALSE),"")</f>
        <v/>
      </c>
      <c r="J83" s="287"/>
      <c r="K83" s="285" t="str">
        <f>+IF(記録会!$BR$9&gt;=ROW(G73),VLOOKUP(ROW(G73),記録会!$BQ$10:$BZ$638,COLUMN(J75),FALSE),"")</f>
        <v/>
      </c>
      <c r="L83" s="287"/>
    </row>
    <row r="84" spans="1:12" x14ac:dyDescent="0.15">
      <c r="A84" s="45" t="str">
        <f t="shared" si="1"/>
        <v/>
      </c>
      <c r="B84" s="45" t="str">
        <f>+IF(記録会!$BR$9&gt;=ROW(A74),VLOOKUP(ROW(A74),記録会!$BQ$10:$BZ$638,COLUMN(C76),FALSE),"")</f>
        <v/>
      </c>
      <c r="C84" s="45" t="str">
        <f>+IF(記録会!$BR$9&gt;=ROW(B74),VLOOKUP(ROW(B74),記録会!$BQ$10:$BZ$638,COLUMN(D76),FALSE),"")</f>
        <v/>
      </c>
      <c r="D84" s="49" t="str">
        <f>+IF(記録会!$BR$9&gt;=ROW(C74),VLOOKUP(ROW(C74),記録会!$BQ$10:$BZ$638,COLUMN(E76),FALSE),"")</f>
        <v/>
      </c>
      <c r="E84" s="49" t="str">
        <f>+IF(記録会!$BR$9&gt;=ROW(D74),VLOOKUP(ROW(D74),記録会!$BQ$10:$BZ$638,COLUMN(F76),FALSE),"")</f>
        <v/>
      </c>
      <c r="F84" s="49" t="str">
        <f>+IF(記録会!$BR$9&gt;=ROW(E74),VLOOKUP(ROW(E74),記録会!$BQ$10:$BZ$638,COLUMN(G76),FALSE),"")</f>
        <v/>
      </c>
      <c r="G84" s="285" t="str">
        <f>+IF(記録会!$BR$9&gt;=ROW(F74),VLOOKUP(ROW(F74),記録会!$BQ$10:$BZ$638,COLUMN(H76),FALSE),"")</f>
        <v/>
      </c>
      <c r="H84" s="285"/>
      <c r="I84" s="286" t="str">
        <f>+IF(記録会!$BR$9&gt;=ROW(H74),VLOOKUP(ROW(H74),記録会!$BQ$10:$BZ$638,COLUMN(I76),FALSE),"")</f>
        <v/>
      </c>
      <c r="J84" s="287"/>
      <c r="K84" s="285" t="str">
        <f>+IF(記録会!$BR$9&gt;=ROW(G74),VLOOKUP(ROW(G74),記録会!$BQ$10:$BZ$638,COLUMN(J76),FALSE),"")</f>
        <v/>
      </c>
      <c r="L84" s="287"/>
    </row>
    <row r="85" spans="1:12" x14ac:dyDescent="0.15">
      <c r="A85" s="45" t="str">
        <f t="shared" si="1"/>
        <v/>
      </c>
      <c r="B85" s="45" t="str">
        <f>+IF(記録会!$BR$9&gt;=ROW(A75),VLOOKUP(ROW(A75),記録会!$BQ$10:$BZ$638,COLUMN(C77),FALSE),"")</f>
        <v/>
      </c>
      <c r="C85" s="45" t="str">
        <f>+IF(記録会!$BR$9&gt;=ROW(B75),VLOOKUP(ROW(B75),記録会!$BQ$10:$BZ$638,COLUMN(D77),FALSE),"")</f>
        <v/>
      </c>
      <c r="D85" s="49" t="str">
        <f>+IF(記録会!$BR$9&gt;=ROW(C75),VLOOKUP(ROW(C75),記録会!$BQ$10:$BZ$638,COLUMN(E77),FALSE),"")</f>
        <v/>
      </c>
      <c r="E85" s="49" t="str">
        <f>+IF(記録会!$BR$9&gt;=ROW(D75),VLOOKUP(ROW(D75),記録会!$BQ$10:$BZ$638,COLUMN(F77),FALSE),"")</f>
        <v/>
      </c>
      <c r="F85" s="49" t="str">
        <f>+IF(記録会!$BR$9&gt;=ROW(E75),VLOOKUP(ROW(E75),記録会!$BQ$10:$BZ$638,COLUMN(G77),FALSE),"")</f>
        <v/>
      </c>
      <c r="G85" s="285" t="str">
        <f>+IF(記録会!$BR$9&gt;=ROW(F75),VLOOKUP(ROW(F75),記録会!$BQ$10:$BZ$638,COLUMN(H77),FALSE),"")</f>
        <v/>
      </c>
      <c r="H85" s="285"/>
      <c r="I85" s="286" t="str">
        <f>+IF(記録会!$BR$9&gt;=ROW(H75),VLOOKUP(ROW(H75),記録会!$BQ$10:$BZ$638,COLUMN(I77),FALSE),"")</f>
        <v/>
      </c>
      <c r="J85" s="287"/>
      <c r="K85" s="285" t="str">
        <f>+IF(記録会!$BR$9&gt;=ROW(G75),VLOOKUP(ROW(G75),記録会!$BQ$10:$BZ$638,COLUMN(J77),FALSE),"")</f>
        <v/>
      </c>
      <c r="L85" s="287"/>
    </row>
    <row r="86" spans="1:12" x14ac:dyDescent="0.15">
      <c r="A86" s="45" t="str">
        <f t="shared" si="1"/>
        <v/>
      </c>
      <c r="B86" s="45" t="str">
        <f>+IF(記録会!$BR$9&gt;=ROW(A76),VLOOKUP(ROW(A76),記録会!$BQ$10:$BZ$638,COLUMN(C78),FALSE),"")</f>
        <v/>
      </c>
      <c r="C86" s="45" t="str">
        <f>+IF(記録会!$BR$9&gt;=ROW(B76),VLOOKUP(ROW(B76),記録会!$BQ$10:$BZ$638,COLUMN(D78),FALSE),"")</f>
        <v/>
      </c>
      <c r="D86" s="49" t="str">
        <f>+IF(記録会!$BR$9&gt;=ROW(C76),VLOOKUP(ROW(C76),記録会!$BQ$10:$BZ$638,COLUMN(E78),FALSE),"")</f>
        <v/>
      </c>
      <c r="E86" s="49" t="str">
        <f>+IF(記録会!$BR$9&gt;=ROW(D76),VLOOKUP(ROW(D76),記録会!$BQ$10:$BZ$638,COLUMN(F78),FALSE),"")</f>
        <v/>
      </c>
      <c r="F86" s="49" t="str">
        <f>+IF(記録会!$BR$9&gt;=ROW(E76),VLOOKUP(ROW(E76),記録会!$BQ$10:$BZ$638,COLUMN(G78),FALSE),"")</f>
        <v/>
      </c>
      <c r="G86" s="285" t="str">
        <f>+IF(記録会!$BR$9&gt;=ROW(F76),VLOOKUP(ROW(F76),記録会!$BQ$10:$BZ$638,COLUMN(H78),FALSE),"")</f>
        <v/>
      </c>
      <c r="H86" s="285"/>
      <c r="I86" s="286" t="str">
        <f>+IF(記録会!$BR$9&gt;=ROW(H76),VLOOKUP(ROW(H76),記録会!$BQ$10:$BZ$638,COLUMN(I78),FALSE),"")</f>
        <v/>
      </c>
      <c r="J86" s="287"/>
      <c r="K86" s="285" t="str">
        <f>+IF(記録会!$BR$9&gt;=ROW(G76),VLOOKUP(ROW(G76),記録会!$BQ$10:$BZ$638,COLUMN(J78),FALSE),"")</f>
        <v/>
      </c>
      <c r="L86" s="287"/>
    </row>
    <row r="87" spans="1:12" x14ac:dyDescent="0.15">
      <c r="A87" s="45" t="str">
        <f t="shared" si="1"/>
        <v/>
      </c>
      <c r="B87" s="45" t="str">
        <f>+IF(記録会!$BR$9&gt;=ROW(A77),VLOOKUP(ROW(A77),記録会!$BQ$10:$BZ$638,COLUMN(C79),FALSE),"")</f>
        <v/>
      </c>
      <c r="C87" s="45" t="str">
        <f>+IF(記録会!$BR$9&gt;=ROW(B77),VLOOKUP(ROW(B77),記録会!$BQ$10:$BZ$638,COLUMN(D79),FALSE),"")</f>
        <v/>
      </c>
      <c r="D87" s="49" t="str">
        <f>+IF(記録会!$BR$9&gt;=ROW(C77),VLOOKUP(ROW(C77),記録会!$BQ$10:$BZ$638,COLUMN(E79),FALSE),"")</f>
        <v/>
      </c>
      <c r="E87" s="49" t="str">
        <f>+IF(記録会!$BR$9&gt;=ROW(D77),VLOOKUP(ROW(D77),記録会!$BQ$10:$BZ$638,COLUMN(F79),FALSE),"")</f>
        <v/>
      </c>
      <c r="F87" s="49" t="str">
        <f>+IF(記録会!$BR$9&gt;=ROW(E77),VLOOKUP(ROW(E77),記録会!$BQ$10:$BZ$638,COLUMN(G79),FALSE),"")</f>
        <v/>
      </c>
      <c r="G87" s="285" t="str">
        <f>+IF(記録会!$BR$9&gt;=ROW(F77),VLOOKUP(ROW(F77),記録会!$BQ$10:$BZ$638,COLUMN(H79),FALSE),"")</f>
        <v/>
      </c>
      <c r="H87" s="285"/>
      <c r="I87" s="286" t="str">
        <f>+IF(記録会!$BR$9&gt;=ROW(H77),VLOOKUP(ROW(H77),記録会!$BQ$10:$BZ$638,COLUMN(I79),FALSE),"")</f>
        <v/>
      </c>
      <c r="J87" s="287"/>
      <c r="K87" s="285" t="str">
        <f>+IF(記録会!$BR$9&gt;=ROW(G77),VLOOKUP(ROW(G77),記録会!$BQ$10:$BZ$638,COLUMN(J79),FALSE),"")</f>
        <v/>
      </c>
      <c r="L87" s="287"/>
    </row>
    <row r="88" spans="1:12" x14ac:dyDescent="0.15">
      <c r="A88" s="45" t="str">
        <f t="shared" si="1"/>
        <v/>
      </c>
      <c r="B88" s="45" t="str">
        <f>+IF(記録会!$BR$9&gt;=ROW(A78),VLOOKUP(ROW(A78),記録会!$BQ$10:$BZ$638,COLUMN(C80),FALSE),"")</f>
        <v/>
      </c>
      <c r="C88" s="45" t="str">
        <f>+IF(記録会!$BR$9&gt;=ROW(B78),VLOOKUP(ROW(B78),記録会!$BQ$10:$BZ$638,COLUMN(D80),FALSE),"")</f>
        <v/>
      </c>
      <c r="D88" s="49" t="str">
        <f>+IF(記録会!$BR$9&gt;=ROW(C78),VLOOKUP(ROW(C78),記録会!$BQ$10:$BZ$638,COLUMN(E80),FALSE),"")</f>
        <v/>
      </c>
      <c r="E88" s="49" t="str">
        <f>+IF(記録会!$BR$9&gt;=ROW(D78),VLOOKUP(ROW(D78),記録会!$BQ$10:$BZ$638,COLUMN(F80),FALSE),"")</f>
        <v/>
      </c>
      <c r="F88" s="49" t="str">
        <f>+IF(記録会!$BR$9&gt;=ROW(E78),VLOOKUP(ROW(E78),記録会!$BQ$10:$BZ$638,COLUMN(G80),FALSE),"")</f>
        <v/>
      </c>
      <c r="G88" s="285" t="str">
        <f>+IF(記録会!$BR$9&gt;=ROW(F78),VLOOKUP(ROW(F78),記録会!$BQ$10:$BZ$638,COLUMN(H80),FALSE),"")</f>
        <v/>
      </c>
      <c r="H88" s="285"/>
      <c r="I88" s="286" t="str">
        <f>+IF(記録会!$BR$9&gt;=ROW(H78),VLOOKUP(ROW(H78),記録会!$BQ$10:$BZ$638,COLUMN(I80),FALSE),"")</f>
        <v/>
      </c>
      <c r="J88" s="287"/>
      <c r="K88" s="285" t="str">
        <f>+IF(記録会!$BR$9&gt;=ROW(G78),VLOOKUP(ROW(G78),記録会!$BQ$10:$BZ$638,COLUMN(J80),FALSE),"")</f>
        <v/>
      </c>
      <c r="L88" s="287"/>
    </row>
    <row r="89" spans="1:12" x14ac:dyDescent="0.15">
      <c r="A89" s="45" t="str">
        <f t="shared" si="1"/>
        <v/>
      </c>
      <c r="B89" s="45" t="str">
        <f>+IF(記録会!$BR$9&gt;=ROW(A79),VLOOKUP(ROW(A79),記録会!$BQ$10:$BZ$638,COLUMN(C81),FALSE),"")</f>
        <v/>
      </c>
      <c r="C89" s="45" t="str">
        <f>+IF(記録会!$BR$9&gt;=ROW(B79),VLOOKUP(ROW(B79),記録会!$BQ$10:$BZ$638,COLUMN(D81),FALSE),"")</f>
        <v/>
      </c>
      <c r="D89" s="49" t="str">
        <f>+IF(記録会!$BR$9&gt;=ROW(C79),VLOOKUP(ROW(C79),記録会!$BQ$10:$BZ$638,COLUMN(E81),FALSE),"")</f>
        <v/>
      </c>
      <c r="E89" s="49" t="str">
        <f>+IF(記録会!$BR$9&gt;=ROW(D79),VLOOKUP(ROW(D79),記録会!$BQ$10:$BZ$638,COLUMN(F81),FALSE),"")</f>
        <v/>
      </c>
      <c r="F89" s="49" t="str">
        <f>+IF(記録会!$BR$9&gt;=ROW(E79),VLOOKUP(ROW(E79),記録会!$BQ$10:$BZ$638,COLUMN(G81),FALSE),"")</f>
        <v/>
      </c>
      <c r="G89" s="285" t="str">
        <f>+IF(記録会!$BR$9&gt;=ROW(F79),VLOOKUP(ROW(F79),記録会!$BQ$10:$BZ$638,COLUMN(H81),FALSE),"")</f>
        <v/>
      </c>
      <c r="H89" s="285"/>
      <c r="I89" s="286" t="str">
        <f>+IF(記録会!$BR$9&gt;=ROW(H79),VLOOKUP(ROW(H79),記録会!$BQ$10:$BZ$638,COLUMN(I81),FALSE),"")</f>
        <v/>
      </c>
      <c r="J89" s="287"/>
      <c r="K89" s="285" t="str">
        <f>+IF(記録会!$BR$9&gt;=ROW(G79),VLOOKUP(ROW(G79),記録会!$BQ$10:$BZ$638,COLUMN(J81),FALSE),"")</f>
        <v/>
      </c>
      <c r="L89" s="287"/>
    </row>
    <row r="90" spans="1:12" x14ac:dyDescent="0.15">
      <c r="A90" s="45" t="str">
        <f t="shared" si="1"/>
        <v/>
      </c>
      <c r="B90" s="45" t="str">
        <f>+IF(記録会!$BR$9&gt;=ROW(A80),VLOOKUP(ROW(A80),記録会!$BQ$10:$BZ$638,COLUMN(C82),FALSE),"")</f>
        <v/>
      </c>
      <c r="C90" s="45" t="str">
        <f>+IF(記録会!$BR$9&gt;=ROW(B80),VLOOKUP(ROW(B80),記録会!$BQ$10:$BZ$638,COLUMN(D82),FALSE),"")</f>
        <v/>
      </c>
      <c r="D90" s="49" t="str">
        <f>+IF(記録会!$BR$9&gt;=ROW(C80),VLOOKUP(ROW(C80),記録会!$BQ$10:$BZ$638,COLUMN(E82),FALSE),"")</f>
        <v/>
      </c>
      <c r="E90" s="49" t="str">
        <f>+IF(記録会!$BR$9&gt;=ROW(D80),VLOOKUP(ROW(D80),記録会!$BQ$10:$BZ$638,COLUMN(F82),FALSE),"")</f>
        <v/>
      </c>
      <c r="F90" s="49" t="str">
        <f>+IF(記録会!$BR$9&gt;=ROW(E80),VLOOKUP(ROW(E80),記録会!$BQ$10:$BZ$638,COLUMN(G82),FALSE),"")</f>
        <v/>
      </c>
      <c r="G90" s="285" t="str">
        <f>+IF(記録会!$BR$9&gt;=ROW(F80),VLOOKUP(ROW(F80),記録会!$BQ$10:$BZ$638,COLUMN(H82),FALSE),"")</f>
        <v/>
      </c>
      <c r="H90" s="285"/>
      <c r="I90" s="286" t="str">
        <f>+IF(記録会!$BR$9&gt;=ROW(H80),VLOOKUP(ROW(H80),記録会!$BQ$10:$BZ$638,COLUMN(I82),FALSE),"")</f>
        <v/>
      </c>
      <c r="J90" s="287"/>
      <c r="K90" s="285" t="str">
        <f>+IF(記録会!$BR$9&gt;=ROW(G80),VLOOKUP(ROW(G80),記録会!$BQ$10:$BZ$638,COLUMN(J82),FALSE),"")</f>
        <v/>
      </c>
      <c r="L90" s="287"/>
    </row>
    <row r="91" spans="1:12" x14ac:dyDescent="0.15">
      <c r="A91" s="45" t="str">
        <f t="shared" si="1"/>
        <v/>
      </c>
      <c r="B91" s="45" t="str">
        <f>+IF(記録会!$BR$9&gt;=ROW(A81),VLOOKUP(ROW(A81),記録会!$BQ$10:$BZ$638,COLUMN(C83),FALSE),"")</f>
        <v/>
      </c>
      <c r="C91" s="45" t="str">
        <f>+IF(記録会!$BR$9&gt;=ROW(B81),VLOOKUP(ROW(B81),記録会!$BQ$10:$BZ$638,COLUMN(D83),FALSE),"")</f>
        <v/>
      </c>
      <c r="D91" s="49" t="str">
        <f>+IF(記録会!$BR$9&gt;=ROW(C81),VLOOKUP(ROW(C81),記録会!$BQ$10:$BZ$638,COLUMN(E83),FALSE),"")</f>
        <v/>
      </c>
      <c r="E91" s="49" t="str">
        <f>+IF(記録会!$BR$9&gt;=ROW(D81),VLOOKUP(ROW(D81),記録会!$BQ$10:$BZ$638,COLUMN(F83),FALSE),"")</f>
        <v/>
      </c>
      <c r="F91" s="49" t="str">
        <f>+IF(記録会!$BR$9&gt;=ROW(E81),VLOOKUP(ROW(E81),記録会!$BQ$10:$BZ$638,COLUMN(G83),FALSE),"")</f>
        <v/>
      </c>
      <c r="G91" s="285" t="str">
        <f>+IF(記録会!$BR$9&gt;=ROW(F81),VLOOKUP(ROW(F81),記録会!$BQ$10:$BZ$638,COLUMN(H83),FALSE),"")</f>
        <v/>
      </c>
      <c r="H91" s="285"/>
      <c r="I91" s="286" t="str">
        <f>+IF(記録会!$BR$9&gt;=ROW(H81),VLOOKUP(ROW(H81),記録会!$BQ$10:$BZ$638,COLUMN(I83),FALSE),"")</f>
        <v/>
      </c>
      <c r="J91" s="287"/>
      <c r="K91" s="285" t="str">
        <f>+IF(記録会!$BR$9&gt;=ROW(G81),VLOOKUP(ROW(G81),記録会!$BQ$10:$BZ$638,COLUMN(J83),FALSE),"")</f>
        <v/>
      </c>
      <c r="L91" s="287"/>
    </row>
    <row r="92" spans="1:12" x14ac:dyDescent="0.15">
      <c r="A92" s="45" t="str">
        <f t="shared" si="1"/>
        <v/>
      </c>
      <c r="B92" s="45" t="str">
        <f>+IF(記録会!$BR$9&gt;=ROW(A82),VLOOKUP(ROW(A82),記録会!$BQ$10:$BZ$638,COLUMN(C84),FALSE),"")</f>
        <v/>
      </c>
      <c r="C92" s="45" t="str">
        <f>+IF(記録会!$BR$9&gt;=ROW(B82),VLOOKUP(ROW(B82),記録会!$BQ$10:$BZ$638,COLUMN(D84),FALSE),"")</f>
        <v/>
      </c>
      <c r="D92" s="49" t="str">
        <f>+IF(記録会!$BR$9&gt;=ROW(C82),VLOOKUP(ROW(C82),記録会!$BQ$10:$BZ$638,COLUMN(E84),FALSE),"")</f>
        <v/>
      </c>
      <c r="E92" s="49" t="str">
        <f>+IF(記録会!$BR$9&gt;=ROW(D82),VLOOKUP(ROW(D82),記録会!$BQ$10:$BZ$638,COLUMN(F84),FALSE),"")</f>
        <v/>
      </c>
      <c r="F92" s="49" t="str">
        <f>+IF(記録会!$BR$9&gt;=ROW(E82),VLOOKUP(ROW(E82),記録会!$BQ$10:$BZ$638,COLUMN(G84),FALSE),"")</f>
        <v/>
      </c>
      <c r="G92" s="285" t="str">
        <f>+IF(記録会!$BR$9&gt;=ROW(F82),VLOOKUP(ROW(F82),記録会!$BQ$10:$BZ$638,COLUMN(H84),FALSE),"")</f>
        <v/>
      </c>
      <c r="H92" s="285"/>
      <c r="I92" s="286" t="str">
        <f>+IF(記録会!$BR$9&gt;=ROW(H82),VLOOKUP(ROW(H82),記録会!$BQ$10:$BZ$638,COLUMN(I84),FALSE),"")</f>
        <v/>
      </c>
      <c r="J92" s="287"/>
      <c r="K92" s="285" t="str">
        <f>+IF(記録会!$BR$9&gt;=ROW(G82),VLOOKUP(ROW(G82),記録会!$BQ$10:$BZ$638,COLUMN(J84),FALSE),"")</f>
        <v/>
      </c>
      <c r="L92" s="287"/>
    </row>
    <row r="93" spans="1:12" x14ac:dyDescent="0.15">
      <c r="A93" s="45" t="str">
        <f t="shared" si="1"/>
        <v/>
      </c>
      <c r="B93" s="45" t="str">
        <f>+IF(記録会!$BR$9&gt;=ROW(A83),VLOOKUP(ROW(A83),記録会!$BQ$10:$BZ$638,COLUMN(C85),FALSE),"")</f>
        <v/>
      </c>
      <c r="C93" s="45" t="str">
        <f>+IF(記録会!$BR$9&gt;=ROW(B83),VLOOKUP(ROW(B83),記録会!$BQ$10:$BZ$638,COLUMN(D85),FALSE),"")</f>
        <v/>
      </c>
      <c r="D93" s="49" t="str">
        <f>+IF(記録会!$BR$9&gt;=ROW(C83),VLOOKUP(ROW(C83),記録会!$BQ$10:$BZ$638,COLUMN(E85),FALSE),"")</f>
        <v/>
      </c>
      <c r="E93" s="49" t="str">
        <f>+IF(記録会!$BR$9&gt;=ROW(D83),VLOOKUP(ROW(D83),記録会!$BQ$10:$BZ$638,COLUMN(F85),FALSE),"")</f>
        <v/>
      </c>
      <c r="F93" s="49" t="str">
        <f>+IF(記録会!$BR$9&gt;=ROW(E83),VLOOKUP(ROW(E83),記録会!$BQ$10:$BZ$638,COLUMN(G85),FALSE),"")</f>
        <v/>
      </c>
      <c r="G93" s="285" t="str">
        <f>+IF(記録会!$BR$9&gt;=ROW(F83),VLOOKUP(ROW(F83),記録会!$BQ$10:$BZ$638,COLUMN(H85),FALSE),"")</f>
        <v/>
      </c>
      <c r="H93" s="285"/>
      <c r="I93" s="286" t="str">
        <f>+IF(記録会!$BR$9&gt;=ROW(H83),VLOOKUP(ROW(H83),記録会!$BQ$10:$BZ$638,COLUMN(I85),FALSE),"")</f>
        <v/>
      </c>
      <c r="J93" s="287"/>
      <c r="K93" s="285" t="str">
        <f>+IF(記録会!$BR$9&gt;=ROW(G83),VLOOKUP(ROW(G83),記録会!$BQ$10:$BZ$638,COLUMN(J85),FALSE),"")</f>
        <v/>
      </c>
      <c r="L93" s="287"/>
    </row>
    <row r="94" spans="1:12" x14ac:dyDescent="0.15">
      <c r="A94" s="45" t="str">
        <f t="shared" si="1"/>
        <v/>
      </c>
      <c r="B94" s="45" t="str">
        <f>+IF(記録会!$BR$9&gt;=ROW(A84),VLOOKUP(ROW(A84),記録会!$BQ$10:$BZ$638,COLUMN(C86),FALSE),"")</f>
        <v/>
      </c>
      <c r="C94" s="45" t="str">
        <f>+IF(記録会!$BR$9&gt;=ROW(B84),VLOOKUP(ROW(B84),記録会!$BQ$10:$BZ$638,COLUMN(D86),FALSE),"")</f>
        <v/>
      </c>
      <c r="D94" s="49" t="str">
        <f>+IF(記録会!$BR$9&gt;=ROW(C84),VLOOKUP(ROW(C84),記録会!$BQ$10:$BZ$638,COLUMN(E86),FALSE),"")</f>
        <v/>
      </c>
      <c r="E94" s="49" t="str">
        <f>+IF(記録会!$BR$9&gt;=ROW(D84),VLOOKUP(ROW(D84),記録会!$BQ$10:$BZ$638,COLUMN(F86),FALSE),"")</f>
        <v/>
      </c>
      <c r="F94" s="49" t="str">
        <f>+IF(記録会!$BR$9&gt;=ROW(E84),VLOOKUP(ROW(E84),記録会!$BQ$10:$BZ$638,COLUMN(G86),FALSE),"")</f>
        <v/>
      </c>
      <c r="G94" s="285" t="str">
        <f>+IF(記録会!$BR$9&gt;=ROW(F84),VLOOKUP(ROW(F84),記録会!$BQ$10:$BZ$638,COLUMN(H86),FALSE),"")</f>
        <v/>
      </c>
      <c r="H94" s="285"/>
      <c r="I94" s="286" t="str">
        <f>+IF(記録会!$BR$9&gt;=ROW(H84),VLOOKUP(ROW(H84),記録会!$BQ$10:$BZ$638,COLUMN(I86),FALSE),"")</f>
        <v/>
      </c>
      <c r="J94" s="287"/>
      <c r="K94" s="285" t="str">
        <f>+IF(記録会!$BR$9&gt;=ROW(G84),VLOOKUP(ROW(G84),記録会!$BQ$10:$BZ$638,COLUMN(J86),FALSE),"")</f>
        <v/>
      </c>
      <c r="L94" s="287"/>
    </row>
    <row r="95" spans="1:12" x14ac:dyDescent="0.15">
      <c r="A95" s="45" t="str">
        <f t="shared" si="1"/>
        <v/>
      </c>
      <c r="B95" s="45" t="str">
        <f>+IF(記録会!$BR$9&gt;=ROW(A85),VLOOKUP(ROW(A85),記録会!$BQ$10:$BZ$638,COLUMN(C87),FALSE),"")</f>
        <v/>
      </c>
      <c r="C95" s="45" t="str">
        <f>+IF(記録会!$BR$9&gt;=ROW(B85),VLOOKUP(ROW(B85),記録会!$BQ$10:$BZ$638,COLUMN(D87),FALSE),"")</f>
        <v/>
      </c>
      <c r="D95" s="49" t="str">
        <f>+IF(記録会!$BR$9&gt;=ROW(C85),VLOOKUP(ROW(C85),記録会!$BQ$10:$BZ$638,COLUMN(E87),FALSE),"")</f>
        <v/>
      </c>
      <c r="E95" s="49" t="str">
        <f>+IF(記録会!$BR$9&gt;=ROW(D85),VLOOKUP(ROW(D85),記録会!$BQ$10:$BZ$638,COLUMN(F87),FALSE),"")</f>
        <v/>
      </c>
      <c r="F95" s="49" t="str">
        <f>+IF(記録会!$BR$9&gt;=ROW(E85),VLOOKUP(ROW(E85),記録会!$BQ$10:$BZ$638,COLUMN(G87),FALSE),"")</f>
        <v/>
      </c>
      <c r="G95" s="285" t="str">
        <f>+IF(記録会!$BR$9&gt;=ROW(F85),VLOOKUP(ROW(F85),記録会!$BQ$10:$BZ$638,COLUMN(H87),FALSE),"")</f>
        <v/>
      </c>
      <c r="H95" s="285"/>
      <c r="I95" s="286" t="str">
        <f>+IF(記録会!$BR$9&gt;=ROW(H85),VLOOKUP(ROW(H85),記録会!$BQ$10:$BZ$638,COLUMN(I87),FALSE),"")</f>
        <v/>
      </c>
      <c r="J95" s="287"/>
      <c r="K95" s="285" t="str">
        <f>+IF(記録会!$BR$9&gt;=ROW(G85),VLOOKUP(ROW(G85),記録会!$BQ$10:$BZ$638,COLUMN(J87),FALSE),"")</f>
        <v/>
      </c>
      <c r="L95" s="287"/>
    </row>
    <row r="96" spans="1:12" x14ac:dyDescent="0.15">
      <c r="A96" s="45" t="str">
        <f t="shared" si="1"/>
        <v/>
      </c>
      <c r="B96" s="45" t="str">
        <f>+IF(記録会!$BR$9&gt;=ROW(A86),VLOOKUP(ROW(A86),記録会!$BQ$10:$BZ$638,COLUMN(C88),FALSE),"")</f>
        <v/>
      </c>
      <c r="C96" s="45" t="str">
        <f>+IF(記録会!$BR$9&gt;=ROW(B86),VLOOKUP(ROW(B86),記録会!$BQ$10:$BZ$638,COLUMN(D88),FALSE),"")</f>
        <v/>
      </c>
      <c r="D96" s="49" t="str">
        <f>+IF(記録会!$BR$9&gt;=ROW(C86),VLOOKUP(ROW(C86),記録会!$BQ$10:$BZ$638,COLUMN(E88),FALSE),"")</f>
        <v/>
      </c>
      <c r="E96" s="49" t="str">
        <f>+IF(記録会!$BR$9&gt;=ROW(D86),VLOOKUP(ROW(D86),記録会!$BQ$10:$BZ$638,COLUMN(F88),FALSE),"")</f>
        <v/>
      </c>
      <c r="F96" s="49" t="str">
        <f>+IF(記録会!$BR$9&gt;=ROW(E86),VLOOKUP(ROW(E86),記録会!$BQ$10:$BZ$638,COLUMN(G88),FALSE),"")</f>
        <v/>
      </c>
      <c r="G96" s="285" t="str">
        <f>+IF(記録会!$BR$9&gt;=ROW(F86),VLOOKUP(ROW(F86),記録会!$BQ$10:$BZ$638,COLUMN(H88),FALSE),"")</f>
        <v/>
      </c>
      <c r="H96" s="285"/>
      <c r="I96" s="286" t="str">
        <f>+IF(記録会!$BR$9&gt;=ROW(H86),VLOOKUP(ROW(H86),記録会!$BQ$10:$BZ$638,COLUMN(I88),FALSE),"")</f>
        <v/>
      </c>
      <c r="J96" s="287"/>
      <c r="K96" s="285" t="str">
        <f>+IF(記録会!$BR$9&gt;=ROW(G86),VLOOKUP(ROW(G86),記録会!$BQ$10:$BZ$638,COLUMN(J88),FALSE),"")</f>
        <v/>
      </c>
      <c r="L96" s="287"/>
    </row>
    <row r="97" spans="1:12" x14ac:dyDescent="0.15">
      <c r="A97" s="45" t="str">
        <f t="shared" si="1"/>
        <v/>
      </c>
      <c r="B97" s="45" t="str">
        <f>+IF(記録会!$BR$9&gt;=ROW(A87),VLOOKUP(ROW(A87),記録会!$BQ$10:$BZ$638,COLUMN(C89),FALSE),"")</f>
        <v/>
      </c>
      <c r="C97" s="45" t="str">
        <f>+IF(記録会!$BR$9&gt;=ROW(B87),VLOOKUP(ROW(B87),記録会!$BQ$10:$BZ$638,COLUMN(D89),FALSE),"")</f>
        <v/>
      </c>
      <c r="D97" s="49" t="str">
        <f>+IF(記録会!$BR$9&gt;=ROW(C87),VLOOKUP(ROW(C87),記録会!$BQ$10:$BZ$638,COLUMN(E89),FALSE),"")</f>
        <v/>
      </c>
      <c r="E97" s="49" t="str">
        <f>+IF(記録会!$BR$9&gt;=ROW(D87),VLOOKUP(ROW(D87),記録会!$BQ$10:$BZ$638,COLUMN(F89),FALSE),"")</f>
        <v/>
      </c>
      <c r="F97" s="49" t="str">
        <f>+IF(記録会!$BR$9&gt;=ROW(E87),VLOOKUP(ROW(E87),記録会!$BQ$10:$BZ$638,COLUMN(G89),FALSE),"")</f>
        <v/>
      </c>
      <c r="G97" s="285" t="str">
        <f>+IF(記録会!$BR$9&gt;=ROW(F87),VLOOKUP(ROW(F87),記録会!$BQ$10:$BZ$638,COLUMN(H89),FALSE),"")</f>
        <v/>
      </c>
      <c r="H97" s="285"/>
      <c r="I97" s="286" t="str">
        <f>+IF(記録会!$BR$9&gt;=ROW(H87),VLOOKUP(ROW(H87),記録会!$BQ$10:$BZ$638,COLUMN(I89),FALSE),"")</f>
        <v/>
      </c>
      <c r="J97" s="287"/>
      <c r="K97" s="285" t="str">
        <f>+IF(記録会!$BR$9&gt;=ROW(G87),VLOOKUP(ROW(G87),記録会!$BQ$10:$BZ$638,COLUMN(J89),FALSE),"")</f>
        <v/>
      </c>
      <c r="L97" s="287"/>
    </row>
    <row r="98" spans="1:12" x14ac:dyDescent="0.15">
      <c r="A98" s="45" t="str">
        <f t="shared" si="1"/>
        <v/>
      </c>
      <c r="B98" s="45" t="str">
        <f>+IF(記録会!$BR$9&gt;=ROW(A88),VLOOKUP(ROW(A88),記録会!$BQ$10:$BZ$638,COLUMN(C90),FALSE),"")</f>
        <v/>
      </c>
      <c r="C98" s="45" t="str">
        <f>+IF(記録会!$BR$9&gt;=ROW(B88),VLOOKUP(ROW(B88),記録会!$BQ$10:$BZ$638,COLUMN(D90),FALSE),"")</f>
        <v/>
      </c>
      <c r="D98" s="49" t="str">
        <f>+IF(記録会!$BR$9&gt;=ROW(C88),VLOOKUP(ROW(C88),記録会!$BQ$10:$BZ$638,COLUMN(E90),FALSE),"")</f>
        <v/>
      </c>
      <c r="E98" s="49" t="str">
        <f>+IF(記録会!$BR$9&gt;=ROW(D88),VLOOKUP(ROW(D88),記録会!$BQ$10:$BZ$638,COLUMN(F90),FALSE),"")</f>
        <v/>
      </c>
      <c r="F98" s="49" t="str">
        <f>+IF(記録会!$BR$9&gt;=ROW(E88),VLOOKUP(ROW(E88),記録会!$BQ$10:$BZ$638,COLUMN(G90),FALSE),"")</f>
        <v/>
      </c>
      <c r="G98" s="285" t="str">
        <f>+IF(記録会!$BR$9&gt;=ROW(F88),VLOOKUP(ROW(F88),記録会!$BQ$10:$BZ$638,COLUMN(H90),FALSE),"")</f>
        <v/>
      </c>
      <c r="H98" s="285"/>
      <c r="I98" s="286" t="str">
        <f>+IF(記録会!$BR$9&gt;=ROW(H88),VLOOKUP(ROW(H88),記録会!$BQ$10:$BZ$638,COLUMN(I90),FALSE),"")</f>
        <v/>
      </c>
      <c r="J98" s="287"/>
      <c r="K98" s="285" t="str">
        <f>+IF(記録会!$BR$9&gt;=ROW(G88),VLOOKUP(ROW(G88),記録会!$BQ$10:$BZ$638,COLUMN(J90),FALSE),"")</f>
        <v/>
      </c>
      <c r="L98" s="287"/>
    </row>
    <row r="99" spans="1:12" x14ac:dyDescent="0.15">
      <c r="A99" s="45" t="str">
        <f t="shared" si="1"/>
        <v/>
      </c>
      <c r="B99" s="45" t="str">
        <f>+IF(記録会!$BR$9&gt;=ROW(A89),VLOOKUP(ROW(A89),記録会!$BQ$10:$BZ$638,COLUMN(C91),FALSE),"")</f>
        <v/>
      </c>
      <c r="C99" s="45" t="str">
        <f>+IF(記録会!$BR$9&gt;=ROW(B89),VLOOKUP(ROW(B89),記録会!$BQ$10:$BZ$638,COLUMN(D91),FALSE),"")</f>
        <v/>
      </c>
      <c r="D99" s="49" t="str">
        <f>+IF(記録会!$BR$9&gt;=ROW(C89),VLOOKUP(ROW(C89),記録会!$BQ$10:$BZ$638,COLUMN(E91),FALSE),"")</f>
        <v/>
      </c>
      <c r="E99" s="49" t="str">
        <f>+IF(記録会!$BR$9&gt;=ROW(D89),VLOOKUP(ROW(D89),記録会!$BQ$10:$BZ$638,COLUMN(F91),FALSE),"")</f>
        <v/>
      </c>
      <c r="F99" s="49" t="str">
        <f>+IF(記録会!$BR$9&gt;=ROW(E89),VLOOKUP(ROW(E89),記録会!$BQ$10:$BZ$638,COLUMN(G91),FALSE),"")</f>
        <v/>
      </c>
      <c r="G99" s="285" t="str">
        <f>+IF(記録会!$BR$9&gt;=ROW(F89),VLOOKUP(ROW(F89),記録会!$BQ$10:$BZ$638,COLUMN(H91),FALSE),"")</f>
        <v/>
      </c>
      <c r="H99" s="285"/>
      <c r="I99" s="286" t="str">
        <f>+IF(記録会!$BR$9&gt;=ROW(H89),VLOOKUP(ROW(H89),記録会!$BQ$10:$BZ$638,COLUMN(I91),FALSE),"")</f>
        <v/>
      </c>
      <c r="J99" s="287"/>
      <c r="K99" s="285" t="str">
        <f>+IF(記録会!$BR$9&gt;=ROW(G89),VLOOKUP(ROW(G89),記録会!$BQ$10:$BZ$638,COLUMN(J91),FALSE),"")</f>
        <v/>
      </c>
      <c r="L99" s="287"/>
    </row>
    <row r="100" spans="1:12" x14ac:dyDescent="0.15">
      <c r="A100" s="45" t="str">
        <f t="shared" si="1"/>
        <v/>
      </c>
      <c r="B100" s="45" t="str">
        <f>+IF(記録会!$BR$9&gt;=ROW(A90),VLOOKUP(ROW(A90),記録会!$BQ$10:$BZ$638,COLUMN(C92),FALSE),"")</f>
        <v/>
      </c>
      <c r="C100" s="45" t="str">
        <f>+IF(記録会!$BR$9&gt;=ROW(B90),VLOOKUP(ROW(B90),記録会!$BQ$10:$BZ$638,COLUMN(D92),FALSE),"")</f>
        <v/>
      </c>
      <c r="D100" s="49" t="str">
        <f>+IF(記録会!$BR$9&gt;=ROW(C90),VLOOKUP(ROW(C90),記録会!$BQ$10:$BZ$638,COLUMN(E92),FALSE),"")</f>
        <v/>
      </c>
      <c r="E100" s="49" t="str">
        <f>+IF(記録会!$BR$9&gt;=ROW(D90),VLOOKUP(ROW(D90),記録会!$BQ$10:$BZ$638,COLUMN(F92),FALSE),"")</f>
        <v/>
      </c>
      <c r="F100" s="49" t="str">
        <f>+IF(記録会!$BR$9&gt;=ROW(E90),VLOOKUP(ROW(E90),記録会!$BQ$10:$BZ$638,COLUMN(G92),FALSE),"")</f>
        <v/>
      </c>
      <c r="G100" s="285" t="str">
        <f>+IF(記録会!$BR$9&gt;=ROW(F90),VLOOKUP(ROW(F90),記録会!$BQ$10:$BZ$638,COLUMN(H92),FALSE),"")</f>
        <v/>
      </c>
      <c r="H100" s="285"/>
      <c r="I100" s="286" t="str">
        <f>+IF(記録会!$BR$9&gt;=ROW(H90),VLOOKUP(ROW(H90),記録会!$BQ$10:$BZ$638,COLUMN(I92),FALSE),"")</f>
        <v/>
      </c>
      <c r="J100" s="287"/>
      <c r="K100" s="285" t="str">
        <f>+IF(記録会!$BR$9&gt;=ROW(G90),VLOOKUP(ROW(G90),記録会!$BQ$10:$BZ$638,COLUMN(J92),FALSE),"")</f>
        <v/>
      </c>
      <c r="L100" s="287"/>
    </row>
    <row r="101" spans="1:12" x14ac:dyDescent="0.15">
      <c r="A101" s="45" t="str">
        <f t="shared" si="1"/>
        <v/>
      </c>
      <c r="B101" s="45" t="str">
        <f>+IF(記録会!$BR$9&gt;=ROW(A91),VLOOKUP(ROW(A91),記録会!$BQ$10:$BZ$638,COLUMN(C93),FALSE),"")</f>
        <v/>
      </c>
      <c r="C101" s="45" t="str">
        <f>+IF(記録会!$BR$9&gt;=ROW(B91),VLOOKUP(ROW(B91),記録会!$BQ$10:$BZ$638,COLUMN(D93),FALSE),"")</f>
        <v/>
      </c>
      <c r="D101" s="49" t="str">
        <f>+IF(記録会!$BR$9&gt;=ROW(C91),VLOOKUP(ROW(C91),記録会!$BQ$10:$BZ$638,COLUMN(E93),FALSE),"")</f>
        <v/>
      </c>
      <c r="E101" s="49" t="str">
        <f>+IF(記録会!$BR$9&gt;=ROW(D91),VLOOKUP(ROW(D91),記録会!$BQ$10:$BZ$638,COLUMN(F93),FALSE),"")</f>
        <v/>
      </c>
      <c r="F101" s="49" t="str">
        <f>+IF(記録会!$BR$9&gt;=ROW(E91),VLOOKUP(ROW(E91),記録会!$BQ$10:$BZ$638,COLUMN(G93),FALSE),"")</f>
        <v/>
      </c>
      <c r="G101" s="285" t="str">
        <f>+IF(記録会!$BR$9&gt;=ROW(F91),VLOOKUP(ROW(F91),記録会!$BQ$10:$BZ$638,COLUMN(H93),FALSE),"")</f>
        <v/>
      </c>
      <c r="H101" s="285"/>
      <c r="I101" s="286" t="str">
        <f>+IF(記録会!$BR$9&gt;=ROW(H91),VLOOKUP(ROW(H91),記録会!$BQ$10:$BZ$638,COLUMN(I93),FALSE),"")</f>
        <v/>
      </c>
      <c r="J101" s="287"/>
      <c r="K101" s="285" t="str">
        <f>+IF(記録会!$BR$9&gt;=ROW(G91),VLOOKUP(ROW(G91),記録会!$BQ$10:$BZ$638,COLUMN(J93),FALSE),"")</f>
        <v/>
      </c>
      <c r="L101" s="287"/>
    </row>
    <row r="102" spans="1:12" x14ac:dyDescent="0.15">
      <c r="A102" s="45" t="str">
        <f t="shared" si="1"/>
        <v/>
      </c>
      <c r="B102" s="45" t="str">
        <f>+IF(記録会!$BR$9&gt;=ROW(A92),VLOOKUP(ROW(A92),記録会!$BQ$10:$BZ$638,COLUMN(C94),FALSE),"")</f>
        <v/>
      </c>
      <c r="C102" s="45" t="str">
        <f>+IF(記録会!$BR$9&gt;=ROW(B92),VLOOKUP(ROW(B92),記録会!$BQ$10:$BZ$638,COLUMN(D94),FALSE),"")</f>
        <v/>
      </c>
      <c r="D102" s="49" t="str">
        <f>+IF(記録会!$BR$9&gt;=ROW(C92),VLOOKUP(ROW(C92),記録会!$BQ$10:$BZ$638,COLUMN(E94),FALSE),"")</f>
        <v/>
      </c>
      <c r="E102" s="49" t="str">
        <f>+IF(記録会!$BR$9&gt;=ROW(D92),VLOOKUP(ROW(D92),記録会!$BQ$10:$BZ$638,COLUMN(F94),FALSE),"")</f>
        <v/>
      </c>
      <c r="F102" s="49" t="str">
        <f>+IF(記録会!$BR$9&gt;=ROW(E92),VLOOKUP(ROW(E92),記録会!$BQ$10:$BZ$638,COLUMN(G94),FALSE),"")</f>
        <v/>
      </c>
      <c r="G102" s="285" t="str">
        <f>+IF(記録会!$BR$9&gt;=ROW(F92),VLOOKUP(ROW(F92),記録会!$BQ$10:$BZ$638,COLUMN(H94),FALSE),"")</f>
        <v/>
      </c>
      <c r="H102" s="285"/>
      <c r="I102" s="286" t="str">
        <f>+IF(記録会!$BR$9&gt;=ROW(H92),VLOOKUP(ROW(H92),記録会!$BQ$10:$BZ$638,COLUMN(I94),FALSE),"")</f>
        <v/>
      </c>
      <c r="J102" s="287"/>
      <c r="K102" s="285" t="str">
        <f>+IF(記録会!$BR$9&gt;=ROW(G92),VLOOKUP(ROW(G92),記録会!$BQ$10:$BZ$638,COLUMN(J94),FALSE),"")</f>
        <v/>
      </c>
      <c r="L102" s="287"/>
    </row>
    <row r="103" spans="1:12" x14ac:dyDescent="0.15">
      <c r="A103" s="45" t="str">
        <f t="shared" si="1"/>
        <v/>
      </c>
      <c r="B103" s="45" t="str">
        <f>+IF(記録会!$BR$9&gt;=ROW(A93),VLOOKUP(ROW(A93),記録会!$BQ$10:$BZ$638,COLUMN(C95),FALSE),"")</f>
        <v/>
      </c>
      <c r="C103" s="45" t="str">
        <f>+IF(記録会!$BR$9&gt;=ROW(B93),VLOOKUP(ROW(B93),記録会!$BQ$10:$BZ$638,COLUMN(D95),FALSE),"")</f>
        <v/>
      </c>
      <c r="D103" s="49" t="str">
        <f>+IF(記録会!$BR$9&gt;=ROW(C93),VLOOKUP(ROW(C93),記録会!$BQ$10:$BZ$638,COLUMN(E95),FALSE),"")</f>
        <v/>
      </c>
      <c r="E103" s="49" t="str">
        <f>+IF(記録会!$BR$9&gt;=ROW(D93),VLOOKUP(ROW(D93),記録会!$BQ$10:$BZ$638,COLUMN(F95),FALSE),"")</f>
        <v/>
      </c>
      <c r="F103" s="49" t="str">
        <f>+IF(記録会!$BR$9&gt;=ROW(E93),VLOOKUP(ROW(E93),記録会!$BQ$10:$BZ$638,COLUMN(G95),FALSE),"")</f>
        <v/>
      </c>
      <c r="G103" s="285" t="str">
        <f>+IF(記録会!$BR$9&gt;=ROW(F93),VLOOKUP(ROW(F93),記録会!$BQ$10:$BZ$638,COLUMN(H95),FALSE),"")</f>
        <v/>
      </c>
      <c r="H103" s="285"/>
      <c r="I103" s="286" t="str">
        <f>+IF(記録会!$BR$9&gt;=ROW(H93),VLOOKUP(ROW(H93),記録会!$BQ$10:$BZ$638,COLUMN(I95),FALSE),"")</f>
        <v/>
      </c>
      <c r="J103" s="287"/>
      <c r="K103" s="285" t="str">
        <f>+IF(記録会!$BR$9&gt;=ROW(G93),VLOOKUP(ROW(G93),記録会!$BQ$10:$BZ$638,COLUMN(J95),FALSE),"")</f>
        <v/>
      </c>
      <c r="L103" s="287"/>
    </row>
    <row r="104" spans="1:12" x14ac:dyDescent="0.15">
      <c r="A104" s="45" t="str">
        <f t="shared" si="1"/>
        <v/>
      </c>
      <c r="B104" s="45" t="str">
        <f>+IF(記録会!$BR$9&gt;=ROW(A94),VLOOKUP(ROW(A94),記録会!$BQ$10:$BZ$638,COLUMN(C96),FALSE),"")</f>
        <v/>
      </c>
      <c r="C104" s="45" t="str">
        <f>+IF(記録会!$BR$9&gt;=ROW(B94),VLOOKUP(ROW(B94),記録会!$BQ$10:$BZ$638,COLUMN(D96),FALSE),"")</f>
        <v/>
      </c>
      <c r="D104" s="49" t="str">
        <f>+IF(記録会!$BR$9&gt;=ROW(C94),VLOOKUP(ROW(C94),記録会!$BQ$10:$BZ$638,COLUMN(E96),FALSE),"")</f>
        <v/>
      </c>
      <c r="E104" s="49" t="str">
        <f>+IF(記録会!$BR$9&gt;=ROW(D94),VLOOKUP(ROW(D94),記録会!$BQ$10:$BZ$638,COLUMN(F96),FALSE),"")</f>
        <v/>
      </c>
      <c r="F104" s="49" t="str">
        <f>+IF(記録会!$BR$9&gt;=ROW(E94),VLOOKUP(ROW(E94),記録会!$BQ$10:$BZ$638,COLUMN(G96),FALSE),"")</f>
        <v/>
      </c>
      <c r="G104" s="285" t="str">
        <f>+IF(記録会!$BR$9&gt;=ROW(F94),VLOOKUP(ROW(F94),記録会!$BQ$10:$BZ$638,COLUMN(H96),FALSE),"")</f>
        <v/>
      </c>
      <c r="H104" s="285"/>
      <c r="I104" s="286" t="str">
        <f>+IF(記録会!$BR$9&gt;=ROW(H94),VLOOKUP(ROW(H94),記録会!$BQ$10:$BZ$638,COLUMN(I96),FALSE),"")</f>
        <v/>
      </c>
      <c r="J104" s="287"/>
      <c r="K104" s="285" t="str">
        <f>+IF(記録会!$BR$9&gt;=ROW(G94),VLOOKUP(ROW(G94),記録会!$BQ$10:$BZ$638,COLUMN(J96),FALSE),"")</f>
        <v/>
      </c>
      <c r="L104" s="287"/>
    </row>
    <row r="105" spans="1:12" x14ac:dyDescent="0.15">
      <c r="A105" s="45" t="str">
        <f t="shared" si="1"/>
        <v/>
      </c>
      <c r="B105" s="45" t="str">
        <f>+IF(記録会!$BR$9&gt;=ROW(A95),VLOOKUP(ROW(A95),記録会!$BQ$10:$BZ$638,COLUMN(C97),FALSE),"")</f>
        <v/>
      </c>
      <c r="C105" s="45" t="str">
        <f>+IF(記録会!$BR$9&gt;=ROW(B95),VLOOKUP(ROW(B95),記録会!$BQ$10:$BZ$638,COLUMN(D97),FALSE),"")</f>
        <v/>
      </c>
      <c r="D105" s="49" t="str">
        <f>+IF(記録会!$BR$9&gt;=ROW(C95),VLOOKUP(ROW(C95),記録会!$BQ$10:$BZ$638,COLUMN(E97),FALSE),"")</f>
        <v/>
      </c>
      <c r="E105" s="49" t="str">
        <f>+IF(記録会!$BR$9&gt;=ROW(D95),VLOOKUP(ROW(D95),記録会!$BQ$10:$BZ$638,COLUMN(F97),FALSE),"")</f>
        <v/>
      </c>
      <c r="F105" s="49" t="str">
        <f>+IF(記録会!$BR$9&gt;=ROW(E95),VLOOKUP(ROW(E95),記録会!$BQ$10:$BZ$638,COLUMN(G97),FALSE),"")</f>
        <v/>
      </c>
      <c r="G105" s="285" t="str">
        <f>+IF(記録会!$BR$9&gt;=ROW(F95),VLOOKUP(ROW(F95),記録会!$BQ$10:$BZ$638,COLUMN(H97),FALSE),"")</f>
        <v/>
      </c>
      <c r="H105" s="285"/>
      <c r="I105" s="286" t="str">
        <f>+IF(記録会!$BR$9&gt;=ROW(H95),VLOOKUP(ROW(H95),記録会!$BQ$10:$BZ$638,COLUMN(I97),FALSE),"")</f>
        <v/>
      </c>
      <c r="J105" s="287"/>
      <c r="K105" s="285" t="str">
        <f>+IF(記録会!$BR$9&gt;=ROW(G95),VLOOKUP(ROW(G95),記録会!$BQ$10:$BZ$638,COLUMN(J97),FALSE),"")</f>
        <v/>
      </c>
      <c r="L105" s="287"/>
    </row>
    <row r="106" spans="1:12" x14ac:dyDescent="0.15">
      <c r="A106" s="45" t="str">
        <f t="shared" si="1"/>
        <v/>
      </c>
      <c r="B106" s="45" t="str">
        <f>+IF(記録会!$BR$9&gt;=ROW(A96),VLOOKUP(ROW(A96),記録会!$BQ$10:$BZ$638,COLUMN(C98),FALSE),"")</f>
        <v/>
      </c>
      <c r="C106" s="45" t="str">
        <f>+IF(記録会!$BR$9&gt;=ROW(B96),VLOOKUP(ROW(B96),記録会!$BQ$10:$BZ$638,COLUMN(D98),FALSE),"")</f>
        <v/>
      </c>
      <c r="D106" s="49" t="str">
        <f>+IF(記録会!$BR$9&gt;=ROW(C96),VLOOKUP(ROW(C96),記録会!$BQ$10:$BZ$638,COLUMN(E98),FALSE),"")</f>
        <v/>
      </c>
      <c r="E106" s="49" t="str">
        <f>+IF(記録会!$BR$9&gt;=ROW(D96),VLOOKUP(ROW(D96),記録会!$BQ$10:$BZ$638,COLUMN(F98),FALSE),"")</f>
        <v/>
      </c>
      <c r="F106" s="49" t="str">
        <f>+IF(記録会!$BR$9&gt;=ROW(E96),VLOOKUP(ROW(E96),記録会!$BQ$10:$BZ$638,COLUMN(G98),FALSE),"")</f>
        <v/>
      </c>
      <c r="G106" s="285" t="str">
        <f>+IF(記録会!$BR$9&gt;=ROW(F96),VLOOKUP(ROW(F96),記録会!$BQ$10:$BZ$638,COLUMN(H98),FALSE),"")</f>
        <v/>
      </c>
      <c r="H106" s="285"/>
      <c r="I106" s="286" t="str">
        <f>+IF(記録会!$BR$9&gt;=ROW(H96),VLOOKUP(ROW(H96),記録会!$BQ$10:$BZ$638,COLUMN(I98),FALSE),"")</f>
        <v/>
      </c>
      <c r="J106" s="287"/>
      <c r="K106" s="285" t="str">
        <f>+IF(記録会!$BR$9&gt;=ROW(G96),VLOOKUP(ROW(G96),記録会!$BQ$10:$BZ$638,COLUMN(J98),FALSE),"")</f>
        <v/>
      </c>
      <c r="L106" s="287"/>
    </row>
    <row r="107" spans="1:12" x14ac:dyDescent="0.15">
      <c r="A107" s="45" t="str">
        <f t="shared" si="1"/>
        <v/>
      </c>
      <c r="B107" s="45" t="str">
        <f>+IF(記録会!$BR$9&gt;=ROW(A97),VLOOKUP(ROW(A97),記録会!$BQ$10:$BZ$638,COLUMN(C99),FALSE),"")</f>
        <v/>
      </c>
      <c r="C107" s="45" t="str">
        <f>+IF(記録会!$BR$9&gt;=ROW(B97),VLOOKUP(ROW(B97),記録会!$BQ$10:$BZ$638,COLUMN(D99),FALSE),"")</f>
        <v/>
      </c>
      <c r="D107" s="49" t="str">
        <f>+IF(記録会!$BR$9&gt;=ROW(C97),VLOOKUP(ROW(C97),記録会!$BQ$10:$BZ$638,COLUMN(E99),FALSE),"")</f>
        <v/>
      </c>
      <c r="E107" s="49" t="str">
        <f>+IF(記録会!$BR$9&gt;=ROW(D97),VLOOKUP(ROW(D97),記録会!$BQ$10:$BZ$638,COLUMN(F99),FALSE),"")</f>
        <v/>
      </c>
      <c r="F107" s="49" t="str">
        <f>+IF(記録会!$BR$9&gt;=ROW(E97),VLOOKUP(ROW(E97),記録会!$BQ$10:$BZ$638,COLUMN(G99),FALSE),"")</f>
        <v/>
      </c>
      <c r="G107" s="285" t="str">
        <f>+IF(記録会!$BR$9&gt;=ROW(F97),VLOOKUP(ROW(F97),記録会!$BQ$10:$BZ$638,COLUMN(H99),FALSE),"")</f>
        <v/>
      </c>
      <c r="H107" s="285"/>
      <c r="I107" s="286" t="str">
        <f>+IF(記録会!$BR$9&gt;=ROW(H97),VLOOKUP(ROW(H97),記録会!$BQ$10:$BZ$638,COLUMN(I99),FALSE),"")</f>
        <v/>
      </c>
      <c r="J107" s="287"/>
      <c r="K107" s="285" t="str">
        <f>+IF(記録会!$BR$9&gt;=ROW(G97),VLOOKUP(ROW(G97),記録会!$BQ$10:$BZ$638,COLUMN(J99),FALSE),"")</f>
        <v/>
      </c>
      <c r="L107" s="287"/>
    </row>
    <row r="108" spans="1:12" x14ac:dyDescent="0.15">
      <c r="A108" s="45" t="str">
        <f t="shared" si="1"/>
        <v/>
      </c>
      <c r="B108" s="45" t="str">
        <f>+IF(記録会!$BR$9&gt;=ROW(A98),VLOOKUP(ROW(A98),記録会!$BQ$10:$BZ$638,COLUMN(C100),FALSE),"")</f>
        <v/>
      </c>
      <c r="C108" s="45" t="str">
        <f>+IF(記録会!$BR$9&gt;=ROW(B98),VLOOKUP(ROW(B98),記録会!$BQ$10:$BZ$638,COLUMN(D100),FALSE),"")</f>
        <v/>
      </c>
      <c r="D108" s="49" t="str">
        <f>+IF(記録会!$BR$9&gt;=ROW(C98),VLOOKUP(ROW(C98),記録会!$BQ$10:$BZ$638,COLUMN(E100),FALSE),"")</f>
        <v/>
      </c>
      <c r="E108" s="49" t="str">
        <f>+IF(記録会!$BR$9&gt;=ROW(D98),VLOOKUP(ROW(D98),記録会!$BQ$10:$BZ$638,COLUMN(F100),FALSE),"")</f>
        <v/>
      </c>
      <c r="F108" s="49" t="str">
        <f>+IF(記録会!$BR$9&gt;=ROW(E98),VLOOKUP(ROW(E98),記録会!$BQ$10:$BZ$638,COLUMN(G100),FALSE),"")</f>
        <v/>
      </c>
      <c r="G108" s="285" t="str">
        <f>+IF(記録会!$BR$9&gt;=ROW(F98),VLOOKUP(ROW(F98),記録会!$BQ$10:$BZ$638,COLUMN(H100),FALSE),"")</f>
        <v/>
      </c>
      <c r="H108" s="285"/>
      <c r="I108" s="286" t="str">
        <f>+IF(記録会!$BR$9&gt;=ROW(H98),VLOOKUP(ROW(H98),記録会!$BQ$10:$BZ$638,COLUMN(I100),FALSE),"")</f>
        <v/>
      </c>
      <c r="J108" s="287"/>
      <c r="K108" s="285" t="str">
        <f>+IF(記録会!$BR$9&gt;=ROW(G98),VLOOKUP(ROW(G98),記録会!$BQ$10:$BZ$638,COLUMN(J100),FALSE),"")</f>
        <v/>
      </c>
      <c r="L108" s="287"/>
    </row>
    <row r="109" spans="1:12" x14ac:dyDescent="0.15">
      <c r="A109" s="45" t="str">
        <f t="shared" si="1"/>
        <v/>
      </c>
      <c r="B109" s="45" t="str">
        <f>+IF(記録会!$BR$9&gt;=ROW(A99),VLOOKUP(ROW(A99),記録会!$BQ$10:$BZ$638,COLUMN(C101),FALSE),"")</f>
        <v/>
      </c>
      <c r="C109" s="45" t="str">
        <f>+IF(記録会!$BR$9&gt;=ROW(B99),VLOOKUP(ROW(B99),記録会!$BQ$10:$BZ$638,COLUMN(D101),FALSE),"")</f>
        <v/>
      </c>
      <c r="D109" s="49" t="str">
        <f>+IF(記録会!$BR$9&gt;=ROW(C99),VLOOKUP(ROW(C99),記録会!$BQ$10:$BZ$638,COLUMN(E101),FALSE),"")</f>
        <v/>
      </c>
      <c r="E109" s="49" t="str">
        <f>+IF(記録会!$BR$9&gt;=ROW(D99),VLOOKUP(ROW(D99),記録会!$BQ$10:$BZ$638,COLUMN(F101),FALSE),"")</f>
        <v/>
      </c>
      <c r="F109" s="49" t="str">
        <f>+IF(記録会!$BR$9&gt;=ROW(E99),VLOOKUP(ROW(E99),記録会!$BQ$10:$BZ$638,COLUMN(G101),FALSE),"")</f>
        <v/>
      </c>
      <c r="G109" s="285" t="str">
        <f>+IF(記録会!$BR$9&gt;=ROW(F99),VLOOKUP(ROW(F99),記録会!$BQ$10:$BZ$638,COLUMN(H101),FALSE),"")</f>
        <v/>
      </c>
      <c r="H109" s="285"/>
      <c r="I109" s="286" t="str">
        <f>+IF(記録会!$BR$9&gt;=ROW(H99),VLOOKUP(ROW(H99),記録会!$BQ$10:$BZ$638,COLUMN(I101),FALSE),"")</f>
        <v/>
      </c>
      <c r="J109" s="287"/>
      <c r="K109" s="285" t="str">
        <f>+IF(記録会!$BR$9&gt;=ROW(G99),VLOOKUP(ROW(G99),記録会!$BQ$10:$BZ$638,COLUMN(J101),FALSE),"")</f>
        <v/>
      </c>
      <c r="L109" s="287"/>
    </row>
    <row r="110" spans="1:12" x14ac:dyDescent="0.15">
      <c r="A110" s="45" t="str">
        <f t="shared" si="1"/>
        <v/>
      </c>
      <c r="B110" s="45" t="str">
        <f>+IF(記録会!$BR$9&gt;=ROW(A100),VLOOKUP(ROW(A100),記録会!$BQ$10:$BZ$638,COLUMN(C102),FALSE),"")</f>
        <v/>
      </c>
      <c r="C110" s="45" t="str">
        <f>+IF(記録会!$BR$9&gt;=ROW(B100),VLOOKUP(ROW(B100),記録会!$BQ$10:$BZ$638,COLUMN(D102),FALSE),"")</f>
        <v/>
      </c>
      <c r="D110" s="49" t="str">
        <f>+IF(記録会!$BR$9&gt;=ROW(C100),VLOOKUP(ROW(C100),記録会!$BQ$10:$BZ$638,COLUMN(E102),FALSE),"")</f>
        <v/>
      </c>
      <c r="E110" s="49" t="str">
        <f>+IF(記録会!$BR$9&gt;=ROW(D100),VLOOKUP(ROW(D100),記録会!$BQ$10:$BZ$638,COLUMN(F102),FALSE),"")</f>
        <v/>
      </c>
      <c r="F110" s="49" t="str">
        <f>+IF(記録会!$BR$9&gt;=ROW(E100),VLOOKUP(ROW(E100),記録会!$BQ$10:$BZ$638,COLUMN(G102),FALSE),"")</f>
        <v/>
      </c>
      <c r="G110" s="285" t="str">
        <f>+IF(記録会!$BR$9&gt;=ROW(F100),VLOOKUP(ROW(F100),記録会!$BQ$10:$BZ$638,COLUMN(H102),FALSE),"")</f>
        <v/>
      </c>
      <c r="H110" s="285"/>
      <c r="I110" s="286" t="str">
        <f>+IF(記録会!$BR$9&gt;=ROW(H100),VLOOKUP(ROW(H100),記録会!$BQ$10:$BZ$638,COLUMN(I102),FALSE),"")</f>
        <v/>
      </c>
      <c r="J110" s="287"/>
      <c r="K110" s="285" t="str">
        <f>+IF(記録会!$BR$9&gt;=ROW(G100),VLOOKUP(ROW(G100),記録会!$BQ$10:$BZ$638,COLUMN(J102),FALSE),"")</f>
        <v/>
      </c>
      <c r="L110" s="287"/>
    </row>
    <row r="111" spans="1:12" x14ac:dyDescent="0.15">
      <c r="A111" s="45" t="str">
        <f t="shared" si="1"/>
        <v/>
      </c>
      <c r="B111" s="45" t="str">
        <f>+IF(記録会!$BR$9&gt;=ROW(A101),VLOOKUP(ROW(A101),記録会!$BQ$10:$BZ$638,COLUMN(C103),FALSE),"")</f>
        <v/>
      </c>
      <c r="C111" s="45" t="str">
        <f>+IF(記録会!$BR$9&gt;=ROW(B101),VLOOKUP(ROW(B101),記録会!$BQ$10:$BZ$638,COLUMN(D103),FALSE),"")</f>
        <v/>
      </c>
      <c r="D111" s="49" t="str">
        <f>+IF(記録会!$BR$9&gt;=ROW(C101),VLOOKUP(ROW(C101),記録会!$BQ$10:$BZ$638,COLUMN(E103),FALSE),"")</f>
        <v/>
      </c>
      <c r="E111" s="49" t="str">
        <f>+IF(記録会!$BR$9&gt;=ROW(D101),VLOOKUP(ROW(D101),記録会!$BQ$10:$BZ$638,COLUMN(F103),FALSE),"")</f>
        <v/>
      </c>
      <c r="F111" s="49" t="str">
        <f>+IF(記録会!$BR$9&gt;=ROW(E101),VLOOKUP(ROW(E101),記録会!$BQ$10:$BZ$638,COLUMN(G103),FALSE),"")</f>
        <v/>
      </c>
      <c r="G111" s="285" t="str">
        <f>+IF(記録会!$BR$9&gt;=ROW(F101),VLOOKUP(ROW(F101),記録会!$BQ$10:$BZ$638,COLUMN(H103),FALSE),"")</f>
        <v/>
      </c>
      <c r="H111" s="285"/>
      <c r="I111" s="286" t="str">
        <f>+IF(記録会!$BR$9&gt;=ROW(H101),VLOOKUP(ROW(H101),記録会!$BQ$10:$BZ$638,COLUMN(I103),FALSE),"")</f>
        <v/>
      </c>
      <c r="J111" s="287"/>
      <c r="K111" s="285" t="str">
        <f>+IF(記録会!$BR$9&gt;=ROW(G101),VLOOKUP(ROW(G101),記録会!$BQ$10:$BZ$638,COLUMN(J103),FALSE),"")</f>
        <v/>
      </c>
      <c r="L111" s="287"/>
    </row>
    <row r="112" spans="1:12" x14ac:dyDescent="0.15">
      <c r="A112" s="45" t="str">
        <f t="shared" si="1"/>
        <v/>
      </c>
      <c r="B112" s="45" t="str">
        <f>+IF(記録会!$BR$9&gt;=ROW(A102),VLOOKUP(ROW(A102),記録会!$BQ$10:$BZ$638,COLUMN(C104),FALSE),"")</f>
        <v/>
      </c>
      <c r="C112" s="45" t="str">
        <f>+IF(記録会!$BR$9&gt;=ROW(B102),VLOOKUP(ROW(B102),記録会!$BQ$10:$BZ$638,COLUMN(D104),FALSE),"")</f>
        <v/>
      </c>
      <c r="D112" s="49" t="str">
        <f>+IF(記録会!$BR$9&gt;=ROW(C102),VLOOKUP(ROW(C102),記録会!$BQ$10:$BZ$638,COLUMN(E104),FALSE),"")</f>
        <v/>
      </c>
      <c r="E112" s="49" t="str">
        <f>+IF(記録会!$BR$9&gt;=ROW(D102),VLOOKUP(ROW(D102),記録会!$BQ$10:$BZ$638,COLUMN(F104),FALSE),"")</f>
        <v/>
      </c>
      <c r="F112" s="49" t="str">
        <f>+IF(記録会!$BR$9&gt;=ROW(E102),VLOOKUP(ROW(E102),記録会!$BQ$10:$BZ$638,COLUMN(G104),FALSE),"")</f>
        <v/>
      </c>
      <c r="G112" s="285" t="str">
        <f>+IF(記録会!$BR$9&gt;=ROW(F102),VLOOKUP(ROW(F102),記録会!$BQ$10:$BZ$638,COLUMN(H104),FALSE),"")</f>
        <v/>
      </c>
      <c r="H112" s="285"/>
      <c r="I112" s="286" t="str">
        <f>+IF(記録会!$BR$9&gt;=ROW(H102),VLOOKUP(ROW(H102),記録会!$BQ$10:$BZ$638,COLUMN(I104),FALSE),"")</f>
        <v/>
      </c>
      <c r="J112" s="287"/>
      <c r="K112" s="285" t="str">
        <f>+IF(記録会!$BR$9&gt;=ROW(G102),VLOOKUP(ROW(G102),記録会!$BQ$10:$BZ$638,COLUMN(J104),FALSE),"")</f>
        <v/>
      </c>
      <c r="L112" s="287"/>
    </row>
    <row r="113" spans="1:12" x14ac:dyDescent="0.15">
      <c r="A113" s="45" t="str">
        <f t="shared" si="1"/>
        <v/>
      </c>
      <c r="B113" s="45" t="str">
        <f>+IF(記録会!$BR$9&gt;=ROW(A103),VLOOKUP(ROW(A103),記録会!$BQ$10:$BZ$638,COLUMN(C105),FALSE),"")</f>
        <v/>
      </c>
      <c r="C113" s="45" t="str">
        <f>+IF(記録会!$BR$9&gt;=ROW(B103),VLOOKUP(ROW(B103),記録会!$BQ$10:$BZ$638,COLUMN(D105),FALSE),"")</f>
        <v/>
      </c>
      <c r="D113" s="49" t="str">
        <f>+IF(記録会!$BR$9&gt;=ROW(C103),VLOOKUP(ROW(C103),記録会!$BQ$10:$BZ$638,COLUMN(E105),FALSE),"")</f>
        <v/>
      </c>
      <c r="E113" s="49" t="str">
        <f>+IF(記録会!$BR$9&gt;=ROW(D103),VLOOKUP(ROW(D103),記録会!$BQ$10:$BZ$638,COLUMN(F105),FALSE),"")</f>
        <v/>
      </c>
      <c r="F113" s="49" t="str">
        <f>+IF(記録会!$BR$9&gt;=ROW(E103),VLOOKUP(ROW(E103),記録会!$BQ$10:$BZ$638,COLUMN(G105),FALSE),"")</f>
        <v/>
      </c>
      <c r="G113" s="285" t="str">
        <f>+IF(記録会!$BR$9&gt;=ROW(F103),VLOOKUP(ROW(F103),記録会!$BQ$10:$BZ$638,COLUMN(H105),FALSE),"")</f>
        <v/>
      </c>
      <c r="H113" s="285"/>
      <c r="I113" s="286" t="str">
        <f>+IF(記録会!$BR$9&gt;=ROW(H103),VLOOKUP(ROW(H103),記録会!$BQ$10:$BZ$638,COLUMN(I105),FALSE),"")</f>
        <v/>
      </c>
      <c r="J113" s="287"/>
      <c r="K113" s="285" t="str">
        <f>+IF(記録会!$BR$9&gt;=ROW(G103),VLOOKUP(ROW(G103),記録会!$BQ$10:$BZ$638,COLUMN(J105),FALSE),"")</f>
        <v/>
      </c>
      <c r="L113" s="287"/>
    </row>
    <row r="114" spans="1:12" x14ac:dyDescent="0.15">
      <c r="A114" s="45" t="str">
        <f t="shared" si="1"/>
        <v/>
      </c>
      <c r="B114" s="45" t="str">
        <f>+IF(記録会!$BR$9&gt;=ROW(A104),VLOOKUP(ROW(A104),記録会!$BQ$10:$BZ$638,COLUMN(C106),FALSE),"")</f>
        <v/>
      </c>
      <c r="C114" s="45" t="str">
        <f>+IF(記録会!$BR$9&gt;=ROW(B104),VLOOKUP(ROW(B104),記録会!$BQ$10:$BZ$638,COLUMN(D106),FALSE),"")</f>
        <v/>
      </c>
      <c r="D114" s="49" t="str">
        <f>+IF(記録会!$BR$9&gt;=ROW(C104),VLOOKUP(ROW(C104),記録会!$BQ$10:$BZ$638,COLUMN(E106),FALSE),"")</f>
        <v/>
      </c>
      <c r="E114" s="49" t="str">
        <f>+IF(記録会!$BR$9&gt;=ROW(D104),VLOOKUP(ROW(D104),記録会!$BQ$10:$BZ$638,COLUMN(F106),FALSE),"")</f>
        <v/>
      </c>
      <c r="F114" s="49" t="str">
        <f>+IF(記録会!$BR$9&gt;=ROW(E104),VLOOKUP(ROW(E104),記録会!$BQ$10:$BZ$638,COLUMN(G106),FALSE),"")</f>
        <v/>
      </c>
      <c r="G114" s="285" t="str">
        <f>+IF(記録会!$BR$9&gt;=ROW(F104),VLOOKUP(ROW(F104),記録会!$BQ$10:$BZ$638,COLUMN(H106),FALSE),"")</f>
        <v/>
      </c>
      <c r="H114" s="285"/>
      <c r="I114" s="286" t="str">
        <f>+IF(記録会!$BR$9&gt;=ROW(H104),VLOOKUP(ROW(H104),記録会!$BQ$10:$BZ$638,COLUMN(I106),FALSE),"")</f>
        <v/>
      </c>
      <c r="J114" s="287"/>
      <c r="K114" s="285" t="str">
        <f>+IF(記録会!$BR$9&gt;=ROW(G104),VLOOKUP(ROW(G104),記録会!$BQ$10:$BZ$638,COLUMN(J106),FALSE),"")</f>
        <v/>
      </c>
      <c r="L114" s="287"/>
    </row>
    <row r="115" spans="1:12" x14ac:dyDescent="0.15">
      <c r="A115" s="45" t="str">
        <f t="shared" si="1"/>
        <v/>
      </c>
      <c r="B115" s="45" t="str">
        <f>+IF(記録会!$BR$9&gt;=ROW(A105),VLOOKUP(ROW(A105),記録会!$BQ$10:$BZ$638,COLUMN(C107),FALSE),"")</f>
        <v/>
      </c>
      <c r="C115" s="45" t="str">
        <f>+IF(記録会!$BR$9&gt;=ROW(B105),VLOOKUP(ROW(B105),記録会!$BQ$10:$BZ$638,COLUMN(D107),FALSE),"")</f>
        <v/>
      </c>
      <c r="D115" s="49" t="str">
        <f>+IF(記録会!$BR$9&gt;=ROW(C105),VLOOKUP(ROW(C105),記録会!$BQ$10:$BZ$638,COLUMN(E107),FALSE),"")</f>
        <v/>
      </c>
      <c r="E115" s="49" t="str">
        <f>+IF(記録会!$BR$9&gt;=ROW(D105),VLOOKUP(ROW(D105),記録会!$BQ$10:$BZ$638,COLUMN(F107),FALSE),"")</f>
        <v/>
      </c>
      <c r="F115" s="49" t="str">
        <f>+IF(記録会!$BR$9&gt;=ROW(E105),VLOOKUP(ROW(E105),記録会!$BQ$10:$BZ$638,COLUMN(G107),FALSE),"")</f>
        <v/>
      </c>
      <c r="G115" s="285" t="str">
        <f>+IF(記録会!$BR$9&gt;=ROW(F105),VLOOKUP(ROW(F105),記録会!$BQ$10:$BZ$638,COLUMN(H107),FALSE),"")</f>
        <v/>
      </c>
      <c r="H115" s="285"/>
      <c r="I115" s="286" t="str">
        <f>+IF(記録会!$BR$9&gt;=ROW(H105),VLOOKUP(ROW(H105),記録会!$BQ$10:$BZ$638,COLUMN(I107),FALSE),"")</f>
        <v/>
      </c>
      <c r="J115" s="287"/>
      <c r="K115" s="285" t="str">
        <f>+IF(記録会!$BR$9&gt;=ROW(G105),VLOOKUP(ROW(G105),記録会!$BQ$10:$BZ$638,COLUMN(J107),FALSE),"")</f>
        <v/>
      </c>
      <c r="L115" s="287"/>
    </row>
    <row r="116" spans="1:12" x14ac:dyDescent="0.15">
      <c r="A116" s="45" t="str">
        <f t="shared" si="1"/>
        <v/>
      </c>
      <c r="B116" s="45" t="str">
        <f>+IF(記録会!$BR$9&gt;=ROW(A106),VLOOKUP(ROW(A106),記録会!$BQ$10:$BZ$638,COLUMN(C108),FALSE),"")</f>
        <v/>
      </c>
      <c r="C116" s="45" t="str">
        <f>+IF(記録会!$BR$9&gt;=ROW(B106),VLOOKUP(ROW(B106),記録会!$BQ$10:$BZ$638,COLUMN(D108),FALSE),"")</f>
        <v/>
      </c>
      <c r="D116" s="49" t="str">
        <f>+IF(記録会!$BR$9&gt;=ROW(C106),VLOOKUP(ROW(C106),記録会!$BQ$10:$BZ$638,COLUMN(E108),FALSE),"")</f>
        <v/>
      </c>
      <c r="E116" s="49" t="str">
        <f>+IF(記録会!$BR$9&gt;=ROW(D106),VLOOKUP(ROW(D106),記録会!$BQ$10:$BZ$638,COLUMN(F108),FALSE),"")</f>
        <v/>
      </c>
      <c r="F116" s="49" t="str">
        <f>+IF(記録会!$BR$9&gt;=ROW(E106),VLOOKUP(ROW(E106),記録会!$BQ$10:$BZ$638,COLUMN(G108),FALSE),"")</f>
        <v/>
      </c>
      <c r="G116" s="285" t="str">
        <f>+IF(記録会!$BR$9&gt;=ROW(F106),VLOOKUP(ROW(F106),記録会!$BQ$10:$BZ$638,COLUMN(H108),FALSE),"")</f>
        <v/>
      </c>
      <c r="H116" s="285"/>
      <c r="I116" s="286" t="str">
        <f>+IF(記録会!$BR$9&gt;=ROW(H106),VLOOKUP(ROW(H106),記録会!$BQ$10:$BZ$638,COLUMN(I108),FALSE),"")</f>
        <v/>
      </c>
      <c r="J116" s="287"/>
      <c r="K116" s="285" t="str">
        <f>+IF(記録会!$BR$9&gt;=ROW(G106),VLOOKUP(ROW(G106),記録会!$BQ$10:$BZ$638,COLUMN(J108),FALSE),"")</f>
        <v/>
      </c>
      <c r="L116" s="287"/>
    </row>
    <row r="117" spans="1:12" x14ac:dyDescent="0.15">
      <c r="A117" s="45" t="str">
        <f t="shared" si="1"/>
        <v/>
      </c>
      <c r="B117" s="45" t="str">
        <f>+IF(記録会!$BR$9&gt;=ROW(A107),VLOOKUP(ROW(A107),記録会!$BQ$10:$BZ$638,COLUMN(C109),FALSE),"")</f>
        <v/>
      </c>
      <c r="C117" s="45" t="str">
        <f>+IF(記録会!$BR$9&gt;=ROW(B107),VLOOKUP(ROW(B107),記録会!$BQ$10:$BZ$638,COLUMN(D109),FALSE),"")</f>
        <v/>
      </c>
      <c r="D117" s="49" t="str">
        <f>+IF(記録会!$BR$9&gt;=ROW(C107),VLOOKUP(ROW(C107),記録会!$BQ$10:$BZ$638,COLUMN(E109),FALSE),"")</f>
        <v/>
      </c>
      <c r="E117" s="49" t="str">
        <f>+IF(記録会!$BR$9&gt;=ROW(D107),VLOOKUP(ROW(D107),記録会!$BQ$10:$BZ$638,COLUMN(F109),FALSE),"")</f>
        <v/>
      </c>
      <c r="F117" s="49" t="str">
        <f>+IF(記録会!$BR$9&gt;=ROW(E107),VLOOKUP(ROW(E107),記録会!$BQ$10:$BZ$638,COLUMN(G109),FALSE),"")</f>
        <v/>
      </c>
      <c r="G117" s="285" t="str">
        <f>+IF(記録会!$BR$9&gt;=ROW(F107),VLOOKUP(ROW(F107),記録会!$BQ$10:$BZ$638,COLUMN(H109),FALSE),"")</f>
        <v/>
      </c>
      <c r="H117" s="285"/>
      <c r="I117" s="286" t="str">
        <f>+IF(記録会!$BR$9&gt;=ROW(H107),VLOOKUP(ROW(H107),記録会!$BQ$10:$BZ$638,COLUMN(I109),FALSE),"")</f>
        <v/>
      </c>
      <c r="J117" s="287"/>
      <c r="K117" s="285" t="str">
        <f>+IF(記録会!$BR$9&gt;=ROW(G107),VLOOKUP(ROW(G107),記録会!$BQ$10:$BZ$638,COLUMN(J109),FALSE),"")</f>
        <v/>
      </c>
      <c r="L117" s="287"/>
    </row>
    <row r="118" spans="1:12" x14ac:dyDescent="0.15">
      <c r="A118" s="45" t="str">
        <f t="shared" si="1"/>
        <v/>
      </c>
      <c r="B118" s="45" t="str">
        <f>+IF(記録会!$BR$9&gt;=ROW(A108),VLOOKUP(ROW(A108),記録会!$BQ$10:$BZ$638,COLUMN(C110),FALSE),"")</f>
        <v/>
      </c>
      <c r="C118" s="45" t="str">
        <f>+IF(記録会!$BR$9&gt;=ROW(B108),VLOOKUP(ROW(B108),記録会!$BQ$10:$BZ$638,COLUMN(D110),FALSE),"")</f>
        <v/>
      </c>
      <c r="D118" s="49" t="str">
        <f>+IF(記録会!$BR$9&gt;=ROW(C108),VLOOKUP(ROW(C108),記録会!$BQ$10:$BZ$638,COLUMN(E110),FALSE),"")</f>
        <v/>
      </c>
      <c r="E118" s="49" t="str">
        <f>+IF(記録会!$BR$9&gt;=ROW(D108),VLOOKUP(ROW(D108),記録会!$BQ$10:$BZ$638,COLUMN(F110),FALSE),"")</f>
        <v/>
      </c>
      <c r="F118" s="49" t="str">
        <f>+IF(記録会!$BR$9&gt;=ROW(E108),VLOOKUP(ROW(E108),記録会!$BQ$10:$BZ$638,COLUMN(G110),FALSE),"")</f>
        <v/>
      </c>
      <c r="G118" s="285" t="str">
        <f>+IF(記録会!$BR$9&gt;=ROW(F108),VLOOKUP(ROW(F108),記録会!$BQ$10:$BZ$638,COLUMN(H110),FALSE),"")</f>
        <v/>
      </c>
      <c r="H118" s="285"/>
      <c r="I118" s="286" t="str">
        <f>+IF(記録会!$BR$9&gt;=ROW(H108),VLOOKUP(ROW(H108),記録会!$BQ$10:$BZ$638,COLUMN(I110),FALSE),"")</f>
        <v/>
      </c>
      <c r="J118" s="287"/>
      <c r="K118" s="285" t="str">
        <f>+IF(記録会!$BR$9&gt;=ROW(G108),VLOOKUP(ROW(G108),記録会!$BQ$10:$BZ$638,COLUMN(J110),FALSE),"")</f>
        <v/>
      </c>
      <c r="L118" s="287"/>
    </row>
    <row r="119" spans="1:12" x14ac:dyDescent="0.15">
      <c r="A119" s="45" t="str">
        <f t="shared" si="1"/>
        <v/>
      </c>
      <c r="B119" s="45" t="str">
        <f>+IF(記録会!$BR$9&gt;=ROW(A109),VLOOKUP(ROW(A109),記録会!$BQ$10:$BZ$638,COLUMN(C111),FALSE),"")</f>
        <v/>
      </c>
      <c r="C119" s="45" t="str">
        <f>+IF(記録会!$BR$9&gt;=ROW(B109),VLOOKUP(ROW(B109),記録会!$BQ$10:$BZ$638,COLUMN(D111),FALSE),"")</f>
        <v/>
      </c>
      <c r="D119" s="49" t="str">
        <f>+IF(記録会!$BR$9&gt;=ROW(C109),VLOOKUP(ROW(C109),記録会!$BQ$10:$BZ$638,COLUMN(E111),FALSE),"")</f>
        <v/>
      </c>
      <c r="E119" s="49" t="str">
        <f>+IF(記録会!$BR$9&gt;=ROW(D109),VLOOKUP(ROW(D109),記録会!$BQ$10:$BZ$638,COLUMN(F111),FALSE),"")</f>
        <v/>
      </c>
      <c r="F119" s="49" t="str">
        <f>+IF(記録会!$BR$9&gt;=ROW(E109),VLOOKUP(ROW(E109),記録会!$BQ$10:$BZ$638,COLUMN(G111),FALSE),"")</f>
        <v/>
      </c>
      <c r="G119" s="285" t="str">
        <f>+IF(記録会!$BR$9&gt;=ROW(F109),VLOOKUP(ROW(F109),記録会!$BQ$10:$BZ$638,COLUMN(H111),FALSE),"")</f>
        <v/>
      </c>
      <c r="H119" s="285"/>
      <c r="I119" s="286" t="str">
        <f>+IF(記録会!$BR$9&gt;=ROW(H109),VLOOKUP(ROW(H109),記録会!$BQ$10:$BZ$638,COLUMN(I111),FALSE),"")</f>
        <v/>
      </c>
      <c r="J119" s="287"/>
      <c r="K119" s="285" t="str">
        <f>+IF(記録会!$BR$9&gt;=ROW(G109),VLOOKUP(ROW(G109),記録会!$BQ$10:$BZ$638,COLUMN(J111),FALSE),"")</f>
        <v/>
      </c>
      <c r="L119" s="287"/>
    </row>
    <row r="120" spans="1:12" x14ac:dyDescent="0.15">
      <c r="A120" s="45" t="str">
        <f t="shared" si="1"/>
        <v/>
      </c>
      <c r="B120" s="45" t="str">
        <f>+IF(記録会!$BR$9&gt;=ROW(A110),VLOOKUP(ROW(A110),記録会!$BQ$10:$BZ$638,COLUMN(C112),FALSE),"")</f>
        <v/>
      </c>
      <c r="C120" s="45" t="str">
        <f>+IF(記録会!$BR$9&gt;=ROW(B110),VLOOKUP(ROW(B110),記録会!$BQ$10:$BZ$638,COLUMN(D112),FALSE),"")</f>
        <v/>
      </c>
      <c r="D120" s="49" t="str">
        <f>+IF(記録会!$BR$9&gt;=ROW(C110),VLOOKUP(ROW(C110),記録会!$BQ$10:$BZ$638,COLUMN(E112),FALSE),"")</f>
        <v/>
      </c>
      <c r="E120" s="49" t="str">
        <f>+IF(記録会!$BR$9&gt;=ROW(D110),VLOOKUP(ROW(D110),記録会!$BQ$10:$BZ$638,COLUMN(F112),FALSE),"")</f>
        <v/>
      </c>
      <c r="F120" s="49" t="str">
        <f>+IF(記録会!$BR$9&gt;=ROW(E110),VLOOKUP(ROW(E110),記録会!$BQ$10:$BZ$638,COLUMN(G112),FALSE),"")</f>
        <v/>
      </c>
      <c r="G120" s="285" t="str">
        <f>+IF(記録会!$BR$9&gt;=ROW(F110),VLOOKUP(ROW(F110),記録会!$BQ$10:$BZ$638,COLUMN(H112),FALSE),"")</f>
        <v/>
      </c>
      <c r="H120" s="285"/>
      <c r="I120" s="286" t="str">
        <f>+IF(記録会!$BR$9&gt;=ROW(H110),VLOOKUP(ROW(H110),記録会!$BQ$10:$BZ$638,COLUMN(I112),FALSE),"")</f>
        <v/>
      </c>
      <c r="J120" s="287"/>
      <c r="K120" s="285" t="str">
        <f>+IF(記録会!$BR$9&gt;=ROW(G110),VLOOKUP(ROW(G110),記録会!$BQ$10:$BZ$638,COLUMN(J112),FALSE),"")</f>
        <v/>
      </c>
      <c r="L120" s="287"/>
    </row>
    <row r="121" spans="1:12" x14ac:dyDescent="0.15">
      <c r="A121" s="45" t="str">
        <f t="shared" si="1"/>
        <v/>
      </c>
      <c r="B121" s="45" t="str">
        <f>+IF(記録会!$BR$9&gt;=ROW(A111),VLOOKUP(ROW(A111),記録会!$BQ$10:$BZ$638,COLUMN(C113),FALSE),"")</f>
        <v/>
      </c>
      <c r="C121" s="45" t="str">
        <f>+IF(記録会!$BR$9&gt;=ROW(B111),VLOOKUP(ROW(B111),記録会!$BQ$10:$BZ$638,COLUMN(D113),FALSE),"")</f>
        <v/>
      </c>
      <c r="D121" s="49" t="str">
        <f>+IF(記録会!$BR$9&gt;=ROW(C111),VLOOKUP(ROW(C111),記録会!$BQ$10:$BZ$638,COLUMN(E113),FALSE),"")</f>
        <v/>
      </c>
      <c r="E121" s="49" t="str">
        <f>+IF(記録会!$BR$9&gt;=ROW(D111),VLOOKUP(ROW(D111),記録会!$BQ$10:$BZ$638,COLUMN(F113),FALSE),"")</f>
        <v/>
      </c>
      <c r="F121" s="49" t="str">
        <f>+IF(記録会!$BR$9&gt;=ROW(E111),VLOOKUP(ROW(E111),記録会!$BQ$10:$BZ$638,COLUMN(G113),FALSE),"")</f>
        <v/>
      </c>
      <c r="G121" s="285" t="str">
        <f>+IF(記録会!$BR$9&gt;=ROW(F111),VLOOKUP(ROW(F111),記録会!$BQ$10:$BZ$638,COLUMN(H113),FALSE),"")</f>
        <v/>
      </c>
      <c r="H121" s="285"/>
      <c r="I121" s="286" t="str">
        <f>+IF(記録会!$BR$9&gt;=ROW(H111),VLOOKUP(ROW(H111),記録会!$BQ$10:$BZ$638,COLUMN(I113),FALSE),"")</f>
        <v/>
      </c>
      <c r="J121" s="287"/>
      <c r="K121" s="285" t="str">
        <f>+IF(記録会!$BR$9&gt;=ROW(G111),VLOOKUP(ROW(G111),記録会!$BQ$10:$BZ$638,COLUMN(J113),FALSE),"")</f>
        <v/>
      </c>
      <c r="L121" s="287"/>
    </row>
    <row r="122" spans="1:12" x14ac:dyDescent="0.15">
      <c r="A122" s="45" t="str">
        <f t="shared" si="1"/>
        <v/>
      </c>
      <c r="B122" s="45" t="str">
        <f>+IF(記録会!$BR$9&gt;=ROW(A112),VLOOKUP(ROW(A112),記録会!$BQ$10:$BZ$638,COLUMN(C114),FALSE),"")</f>
        <v/>
      </c>
      <c r="C122" s="45" t="str">
        <f>+IF(記録会!$BR$9&gt;=ROW(B112),VLOOKUP(ROW(B112),記録会!$BQ$10:$BZ$638,COLUMN(D114),FALSE),"")</f>
        <v/>
      </c>
      <c r="D122" s="49" t="str">
        <f>+IF(記録会!$BR$9&gt;=ROW(C112),VLOOKUP(ROW(C112),記録会!$BQ$10:$BZ$638,COLUMN(E114),FALSE),"")</f>
        <v/>
      </c>
      <c r="E122" s="49" t="str">
        <f>+IF(記録会!$BR$9&gt;=ROW(D112),VLOOKUP(ROW(D112),記録会!$BQ$10:$BZ$638,COLUMN(F114),FALSE),"")</f>
        <v/>
      </c>
      <c r="F122" s="49" t="str">
        <f>+IF(記録会!$BR$9&gt;=ROW(E112),VLOOKUP(ROW(E112),記録会!$BQ$10:$BZ$638,COLUMN(G114),FALSE),"")</f>
        <v/>
      </c>
      <c r="G122" s="285" t="str">
        <f>+IF(記録会!$BR$9&gt;=ROW(F112),VLOOKUP(ROW(F112),記録会!$BQ$10:$BZ$638,COLUMN(H114),FALSE),"")</f>
        <v/>
      </c>
      <c r="H122" s="285"/>
      <c r="I122" s="286" t="str">
        <f>+IF(記録会!$BR$9&gt;=ROW(H112),VLOOKUP(ROW(H112),記録会!$BQ$10:$BZ$638,COLUMN(I114),FALSE),"")</f>
        <v/>
      </c>
      <c r="J122" s="287"/>
      <c r="K122" s="285" t="str">
        <f>+IF(記録会!$BR$9&gt;=ROW(G112),VLOOKUP(ROW(G112),記録会!$BQ$10:$BZ$638,COLUMN(J114),FALSE),"")</f>
        <v/>
      </c>
      <c r="L122" s="287"/>
    </row>
    <row r="123" spans="1:12" x14ac:dyDescent="0.15">
      <c r="A123" s="45" t="str">
        <f t="shared" si="1"/>
        <v/>
      </c>
      <c r="B123" s="45" t="str">
        <f>+IF(記録会!$BR$9&gt;=ROW(A113),VLOOKUP(ROW(A113),記録会!$BQ$10:$BZ$638,COLUMN(C115),FALSE),"")</f>
        <v/>
      </c>
      <c r="C123" s="45" t="str">
        <f>+IF(記録会!$BR$9&gt;=ROW(B113),VLOOKUP(ROW(B113),記録会!$BQ$10:$BZ$638,COLUMN(D115),FALSE),"")</f>
        <v/>
      </c>
      <c r="D123" s="49" t="str">
        <f>+IF(記録会!$BR$9&gt;=ROW(C113),VLOOKUP(ROW(C113),記録会!$BQ$10:$BZ$638,COLUMN(E115),FALSE),"")</f>
        <v/>
      </c>
      <c r="E123" s="49" t="str">
        <f>+IF(記録会!$BR$9&gt;=ROW(D113),VLOOKUP(ROW(D113),記録会!$BQ$10:$BZ$638,COLUMN(F115),FALSE),"")</f>
        <v/>
      </c>
      <c r="F123" s="49" t="str">
        <f>+IF(記録会!$BR$9&gt;=ROW(E113),VLOOKUP(ROW(E113),記録会!$BQ$10:$BZ$638,COLUMN(G115),FALSE),"")</f>
        <v/>
      </c>
      <c r="G123" s="285" t="str">
        <f>+IF(記録会!$BR$9&gt;=ROW(F113),VLOOKUP(ROW(F113),記録会!$BQ$10:$BZ$638,COLUMN(H115),FALSE),"")</f>
        <v/>
      </c>
      <c r="H123" s="285"/>
      <c r="I123" s="286" t="str">
        <f>+IF(記録会!$BR$9&gt;=ROW(H113),VLOOKUP(ROW(H113),記録会!$BQ$10:$BZ$638,COLUMN(I115),FALSE),"")</f>
        <v/>
      </c>
      <c r="J123" s="287"/>
      <c r="K123" s="285" t="str">
        <f>+IF(記録会!$BR$9&gt;=ROW(G113),VLOOKUP(ROW(G113),記録会!$BQ$10:$BZ$638,COLUMN(J115),FALSE),"")</f>
        <v/>
      </c>
      <c r="L123" s="287"/>
    </row>
    <row r="124" spans="1:12" x14ac:dyDescent="0.15">
      <c r="A124" s="45" t="str">
        <f t="shared" si="1"/>
        <v/>
      </c>
      <c r="B124" s="45" t="str">
        <f>+IF(記録会!$BR$9&gt;=ROW(A114),VLOOKUP(ROW(A114),記録会!$BQ$10:$BZ$638,COLUMN(C116),FALSE),"")</f>
        <v/>
      </c>
      <c r="C124" s="45" t="str">
        <f>+IF(記録会!$BR$9&gt;=ROW(B114),VLOOKUP(ROW(B114),記録会!$BQ$10:$BZ$638,COLUMN(D116),FALSE),"")</f>
        <v/>
      </c>
      <c r="D124" s="49" t="str">
        <f>+IF(記録会!$BR$9&gt;=ROW(C114),VLOOKUP(ROW(C114),記録会!$BQ$10:$BZ$638,COLUMN(E116),FALSE),"")</f>
        <v/>
      </c>
      <c r="E124" s="49" t="str">
        <f>+IF(記録会!$BR$9&gt;=ROW(D114),VLOOKUP(ROW(D114),記録会!$BQ$10:$BZ$638,COLUMN(F116),FALSE),"")</f>
        <v/>
      </c>
      <c r="F124" s="49" t="str">
        <f>+IF(記録会!$BR$9&gt;=ROW(E114),VLOOKUP(ROW(E114),記録会!$BQ$10:$BZ$638,COLUMN(G116),FALSE),"")</f>
        <v/>
      </c>
      <c r="G124" s="285" t="str">
        <f>+IF(記録会!$BR$9&gt;=ROW(F114),VLOOKUP(ROW(F114),記録会!$BQ$10:$BZ$638,COLUMN(H116),FALSE),"")</f>
        <v/>
      </c>
      <c r="H124" s="285"/>
      <c r="I124" s="286" t="str">
        <f>+IF(記録会!$BR$9&gt;=ROW(H114),VLOOKUP(ROW(H114),記録会!$BQ$10:$BZ$638,COLUMN(I116),FALSE),"")</f>
        <v/>
      </c>
      <c r="J124" s="287"/>
      <c r="K124" s="285" t="str">
        <f>+IF(記録会!$BR$9&gt;=ROW(G114),VLOOKUP(ROW(G114),記録会!$BQ$10:$BZ$638,COLUMN(J116),FALSE),"")</f>
        <v/>
      </c>
      <c r="L124" s="287"/>
    </row>
    <row r="125" spans="1:12" x14ac:dyDescent="0.15">
      <c r="A125" s="45" t="str">
        <f t="shared" si="1"/>
        <v/>
      </c>
      <c r="B125" s="45" t="str">
        <f>+IF(記録会!$BR$9&gt;=ROW(A115),VLOOKUP(ROW(A115),記録会!$BQ$10:$BZ$638,COLUMN(C117),FALSE),"")</f>
        <v/>
      </c>
      <c r="C125" s="45" t="str">
        <f>+IF(記録会!$BR$9&gt;=ROW(B115),VLOOKUP(ROW(B115),記録会!$BQ$10:$BZ$638,COLUMN(D117),FALSE),"")</f>
        <v/>
      </c>
      <c r="D125" s="49" t="str">
        <f>+IF(記録会!$BR$9&gt;=ROW(C115),VLOOKUP(ROW(C115),記録会!$BQ$10:$BZ$638,COLUMN(E117),FALSE),"")</f>
        <v/>
      </c>
      <c r="E125" s="49" t="str">
        <f>+IF(記録会!$BR$9&gt;=ROW(D115),VLOOKUP(ROW(D115),記録会!$BQ$10:$BZ$638,COLUMN(F117),FALSE),"")</f>
        <v/>
      </c>
      <c r="F125" s="49" t="str">
        <f>+IF(記録会!$BR$9&gt;=ROW(E115),VLOOKUP(ROW(E115),記録会!$BQ$10:$BZ$638,COLUMN(G117),FALSE),"")</f>
        <v/>
      </c>
      <c r="G125" s="285" t="str">
        <f>+IF(記録会!$BR$9&gt;=ROW(F115),VLOOKUP(ROW(F115),記録会!$BQ$10:$BZ$638,COLUMN(H117),FALSE),"")</f>
        <v/>
      </c>
      <c r="H125" s="285"/>
      <c r="I125" s="286" t="str">
        <f>+IF(記録会!$BR$9&gt;=ROW(H115),VLOOKUP(ROW(H115),記録会!$BQ$10:$BZ$638,COLUMN(I117),FALSE),"")</f>
        <v/>
      </c>
      <c r="J125" s="287"/>
      <c r="K125" s="285" t="str">
        <f>+IF(記録会!$BR$9&gt;=ROW(G115),VLOOKUP(ROW(G115),記録会!$BQ$10:$BZ$638,COLUMN(J117),FALSE),"")</f>
        <v/>
      </c>
      <c r="L125" s="287"/>
    </row>
    <row r="126" spans="1:12" x14ac:dyDescent="0.15">
      <c r="A126" s="45" t="str">
        <f t="shared" si="1"/>
        <v/>
      </c>
      <c r="B126" s="45" t="str">
        <f>+IF(記録会!$BR$9&gt;=ROW(A116),VLOOKUP(ROW(A116),記録会!$BQ$10:$BZ$638,COLUMN(C118),FALSE),"")</f>
        <v/>
      </c>
      <c r="C126" s="45" t="str">
        <f>+IF(記録会!$BR$9&gt;=ROW(B116),VLOOKUP(ROW(B116),記録会!$BQ$10:$BZ$638,COLUMN(D118),FALSE),"")</f>
        <v/>
      </c>
      <c r="D126" s="49" t="str">
        <f>+IF(記録会!$BR$9&gt;=ROW(C116),VLOOKUP(ROW(C116),記録会!$BQ$10:$BZ$638,COLUMN(E118),FALSE),"")</f>
        <v/>
      </c>
      <c r="E126" s="49" t="str">
        <f>+IF(記録会!$BR$9&gt;=ROW(D116),VLOOKUP(ROW(D116),記録会!$BQ$10:$BZ$638,COLUMN(F118),FALSE),"")</f>
        <v/>
      </c>
      <c r="F126" s="49" t="str">
        <f>+IF(記録会!$BR$9&gt;=ROW(E116),VLOOKUP(ROW(E116),記録会!$BQ$10:$BZ$638,COLUMN(G118),FALSE),"")</f>
        <v/>
      </c>
      <c r="G126" s="285" t="str">
        <f>+IF(記録会!$BR$9&gt;=ROW(F116),VLOOKUP(ROW(F116),記録会!$BQ$10:$BZ$638,COLUMN(H118),FALSE),"")</f>
        <v/>
      </c>
      <c r="H126" s="285"/>
      <c r="I126" s="286" t="str">
        <f>+IF(記録会!$BR$9&gt;=ROW(H116),VLOOKUP(ROW(H116),記録会!$BQ$10:$BZ$638,COLUMN(I118),FALSE),"")</f>
        <v/>
      </c>
      <c r="J126" s="287"/>
      <c r="K126" s="285" t="str">
        <f>+IF(記録会!$BR$9&gt;=ROW(G116),VLOOKUP(ROW(G116),記録会!$BQ$10:$BZ$638,COLUMN(J118),FALSE),"")</f>
        <v/>
      </c>
      <c r="L126" s="287"/>
    </row>
    <row r="127" spans="1:12" x14ac:dyDescent="0.15">
      <c r="A127" s="45" t="str">
        <f t="shared" si="1"/>
        <v/>
      </c>
      <c r="B127" s="45" t="str">
        <f>+IF(記録会!$BR$9&gt;=ROW(A117),VLOOKUP(ROW(A117),記録会!$BQ$10:$BZ$638,COLUMN(C119),FALSE),"")</f>
        <v/>
      </c>
      <c r="C127" s="45" t="str">
        <f>+IF(記録会!$BR$9&gt;=ROW(B117),VLOOKUP(ROW(B117),記録会!$BQ$10:$BZ$638,COLUMN(D119),FALSE),"")</f>
        <v/>
      </c>
      <c r="D127" s="49" t="str">
        <f>+IF(記録会!$BR$9&gt;=ROW(C117),VLOOKUP(ROW(C117),記録会!$BQ$10:$BZ$638,COLUMN(E119),FALSE),"")</f>
        <v/>
      </c>
      <c r="E127" s="49" t="str">
        <f>+IF(記録会!$BR$9&gt;=ROW(D117),VLOOKUP(ROW(D117),記録会!$BQ$10:$BZ$638,COLUMN(F119),FALSE),"")</f>
        <v/>
      </c>
      <c r="F127" s="49" t="str">
        <f>+IF(記録会!$BR$9&gt;=ROW(E117),VLOOKUP(ROW(E117),記録会!$BQ$10:$BZ$638,COLUMN(G119),FALSE),"")</f>
        <v/>
      </c>
      <c r="G127" s="285" t="str">
        <f>+IF(記録会!$BR$9&gt;=ROW(F117),VLOOKUP(ROW(F117),記録会!$BQ$10:$BZ$638,COLUMN(H119),FALSE),"")</f>
        <v/>
      </c>
      <c r="H127" s="285"/>
      <c r="I127" s="286" t="str">
        <f>+IF(記録会!$BR$9&gt;=ROW(H117),VLOOKUP(ROW(H117),記録会!$BQ$10:$BZ$638,COLUMN(I119),FALSE),"")</f>
        <v/>
      </c>
      <c r="J127" s="287"/>
      <c r="K127" s="285" t="str">
        <f>+IF(記録会!$BR$9&gt;=ROW(G117),VLOOKUP(ROW(G117),記録会!$BQ$10:$BZ$638,COLUMN(J119),FALSE),"")</f>
        <v/>
      </c>
      <c r="L127" s="287"/>
    </row>
    <row r="128" spans="1:12" x14ac:dyDescent="0.15">
      <c r="A128" s="45" t="str">
        <f t="shared" si="1"/>
        <v/>
      </c>
      <c r="B128" s="45" t="str">
        <f>+IF(記録会!$BR$9&gt;=ROW(A118),VLOOKUP(ROW(A118),記録会!$BQ$10:$BZ$638,COLUMN(C120),FALSE),"")</f>
        <v/>
      </c>
      <c r="C128" s="45" t="str">
        <f>+IF(記録会!$BR$9&gt;=ROW(B118),VLOOKUP(ROW(B118),記録会!$BQ$10:$BZ$638,COLUMN(D120),FALSE),"")</f>
        <v/>
      </c>
      <c r="D128" s="49" t="str">
        <f>+IF(記録会!$BR$9&gt;=ROW(C118),VLOOKUP(ROW(C118),記録会!$BQ$10:$BZ$638,COLUMN(E120),FALSE),"")</f>
        <v/>
      </c>
      <c r="E128" s="49" t="str">
        <f>+IF(記録会!$BR$9&gt;=ROW(D118),VLOOKUP(ROW(D118),記録会!$BQ$10:$BZ$638,COLUMN(F120),FALSE),"")</f>
        <v/>
      </c>
      <c r="F128" s="49" t="str">
        <f>+IF(記録会!$BR$9&gt;=ROW(E118),VLOOKUP(ROW(E118),記録会!$BQ$10:$BZ$638,COLUMN(G120),FALSE),"")</f>
        <v/>
      </c>
      <c r="G128" s="285" t="str">
        <f>+IF(記録会!$BR$9&gt;=ROW(F118),VLOOKUP(ROW(F118),記録会!$BQ$10:$BZ$638,COLUMN(H120),FALSE),"")</f>
        <v/>
      </c>
      <c r="H128" s="285"/>
      <c r="I128" s="286" t="str">
        <f>+IF(記録会!$BR$9&gt;=ROW(H118),VLOOKUP(ROW(H118),記録会!$BQ$10:$BZ$638,COLUMN(I120),FALSE),"")</f>
        <v/>
      </c>
      <c r="J128" s="287"/>
      <c r="K128" s="285" t="str">
        <f>+IF(記録会!$BR$9&gt;=ROW(G118),VLOOKUP(ROW(G118),記録会!$BQ$10:$BZ$638,COLUMN(J120),FALSE),"")</f>
        <v/>
      </c>
      <c r="L128" s="287"/>
    </row>
    <row r="129" spans="1:12" x14ac:dyDescent="0.15">
      <c r="A129" s="45" t="str">
        <f t="shared" si="1"/>
        <v/>
      </c>
      <c r="B129" s="45" t="str">
        <f>+IF(記録会!$BR$9&gt;=ROW(A119),VLOOKUP(ROW(A119),記録会!$BQ$10:$BZ$638,COLUMN(C121),FALSE),"")</f>
        <v/>
      </c>
      <c r="C129" s="45" t="str">
        <f>+IF(記録会!$BR$9&gt;=ROW(B119),VLOOKUP(ROW(B119),記録会!$BQ$10:$BZ$638,COLUMN(D121),FALSE),"")</f>
        <v/>
      </c>
      <c r="D129" s="49" t="str">
        <f>+IF(記録会!$BR$9&gt;=ROW(C119),VLOOKUP(ROW(C119),記録会!$BQ$10:$BZ$638,COLUMN(E121),FALSE),"")</f>
        <v/>
      </c>
      <c r="E129" s="49" t="str">
        <f>+IF(記録会!$BR$9&gt;=ROW(D119),VLOOKUP(ROW(D119),記録会!$BQ$10:$BZ$638,COLUMN(F121),FALSE),"")</f>
        <v/>
      </c>
      <c r="F129" s="49" t="str">
        <f>+IF(記録会!$BR$9&gt;=ROW(E119),VLOOKUP(ROW(E119),記録会!$BQ$10:$BZ$638,COLUMN(G121),FALSE),"")</f>
        <v/>
      </c>
      <c r="G129" s="285" t="str">
        <f>+IF(記録会!$BR$9&gt;=ROW(F119),VLOOKUP(ROW(F119),記録会!$BQ$10:$BZ$638,COLUMN(H121),FALSE),"")</f>
        <v/>
      </c>
      <c r="H129" s="285"/>
      <c r="I129" s="286" t="str">
        <f>+IF(記録会!$BR$9&gt;=ROW(H119),VLOOKUP(ROW(H119),記録会!$BQ$10:$BZ$638,COLUMN(I121),FALSE),"")</f>
        <v/>
      </c>
      <c r="J129" s="287"/>
      <c r="K129" s="285" t="str">
        <f>+IF(記録会!$BR$9&gt;=ROW(G119),VLOOKUP(ROW(G119),記録会!$BQ$10:$BZ$638,COLUMN(J121),FALSE),"")</f>
        <v/>
      </c>
      <c r="L129" s="287"/>
    </row>
    <row r="130" spans="1:12" x14ac:dyDescent="0.15">
      <c r="A130" s="45" t="str">
        <f t="shared" si="1"/>
        <v/>
      </c>
      <c r="B130" s="45" t="str">
        <f>+IF(記録会!$BR$9&gt;=ROW(A120),VLOOKUP(ROW(A120),記録会!$BQ$10:$BZ$638,COLUMN(C122),FALSE),"")</f>
        <v/>
      </c>
      <c r="C130" s="45" t="str">
        <f>+IF(記録会!$BR$9&gt;=ROW(B120),VLOOKUP(ROW(B120),記録会!$BQ$10:$BZ$638,COLUMN(D122),FALSE),"")</f>
        <v/>
      </c>
      <c r="D130" s="49" t="str">
        <f>+IF(記録会!$BR$9&gt;=ROW(C120),VLOOKUP(ROW(C120),記録会!$BQ$10:$BZ$638,COLUMN(E122),FALSE),"")</f>
        <v/>
      </c>
      <c r="E130" s="49" t="str">
        <f>+IF(記録会!$BR$9&gt;=ROW(D120),VLOOKUP(ROW(D120),記録会!$BQ$10:$BZ$638,COLUMN(F122),FALSE),"")</f>
        <v/>
      </c>
      <c r="F130" s="49" t="str">
        <f>+IF(記録会!$BR$9&gt;=ROW(E120),VLOOKUP(ROW(E120),記録会!$BQ$10:$BZ$638,COLUMN(G122),FALSE),"")</f>
        <v/>
      </c>
      <c r="G130" s="285" t="str">
        <f>+IF(記録会!$BR$9&gt;=ROW(F120),VLOOKUP(ROW(F120),記録会!$BQ$10:$BZ$638,COLUMN(H122),FALSE),"")</f>
        <v/>
      </c>
      <c r="H130" s="285"/>
      <c r="I130" s="286" t="str">
        <f>+IF(記録会!$BR$9&gt;=ROW(H120),VLOOKUP(ROW(H120),記録会!$BQ$10:$BZ$638,COLUMN(I122),FALSE),"")</f>
        <v/>
      </c>
      <c r="J130" s="287"/>
      <c r="K130" s="285" t="str">
        <f>+IF(記録会!$BR$9&gt;=ROW(G120),VLOOKUP(ROW(G120),記録会!$BQ$10:$BZ$638,COLUMN(J122),FALSE),"")</f>
        <v/>
      </c>
      <c r="L130" s="287"/>
    </row>
    <row r="131" spans="1:12" x14ac:dyDescent="0.15">
      <c r="A131" s="45" t="str">
        <f t="shared" si="1"/>
        <v/>
      </c>
      <c r="B131" s="45" t="str">
        <f>+IF(記録会!$BR$9&gt;=ROW(A121),VLOOKUP(ROW(A121),記録会!$BQ$10:$BZ$638,COLUMN(C123),FALSE),"")</f>
        <v/>
      </c>
      <c r="C131" s="45" t="str">
        <f>+IF(記録会!$BR$9&gt;=ROW(B121),VLOOKUP(ROW(B121),記録会!$BQ$10:$BZ$638,COLUMN(D123),FALSE),"")</f>
        <v/>
      </c>
      <c r="D131" s="49" t="str">
        <f>+IF(記録会!$BR$9&gt;=ROW(C121),VLOOKUP(ROW(C121),記録会!$BQ$10:$BZ$638,COLUMN(E123),FALSE),"")</f>
        <v/>
      </c>
      <c r="E131" s="49" t="str">
        <f>+IF(記録会!$BR$9&gt;=ROW(D121),VLOOKUP(ROW(D121),記録会!$BQ$10:$BZ$638,COLUMN(F123),FALSE),"")</f>
        <v/>
      </c>
      <c r="F131" s="49" t="str">
        <f>+IF(記録会!$BR$9&gt;=ROW(E121),VLOOKUP(ROW(E121),記録会!$BQ$10:$BZ$638,COLUMN(G123),FALSE),"")</f>
        <v/>
      </c>
      <c r="G131" s="285" t="str">
        <f>+IF(記録会!$BR$9&gt;=ROW(F121),VLOOKUP(ROW(F121),記録会!$BQ$10:$BZ$638,COLUMN(H123),FALSE),"")</f>
        <v/>
      </c>
      <c r="H131" s="285"/>
      <c r="I131" s="286" t="str">
        <f>+IF(記録会!$BR$9&gt;=ROW(H121),VLOOKUP(ROW(H121),記録会!$BQ$10:$BZ$638,COLUMN(I123),FALSE),"")</f>
        <v/>
      </c>
      <c r="J131" s="287"/>
      <c r="K131" s="285" t="str">
        <f>+IF(記録会!$BR$9&gt;=ROW(G121),VLOOKUP(ROW(G121),記録会!$BQ$10:$BZ$638,COLUMN(J123),FALSE),"")</f>
        <v/>
      </c>
      <c r="L131" s="287"/>
    </row>
    <row r="132" spans="1:12" x14ac:dyDescent="0.15">
      <c r="A132" s="45" t="str">
        <f t="shared" si="1"/>
        <v/>
      </c>
      <c r="B132" s="45" t="str">
        <f>+IF(記録会!$BR$9&gt;=ROW(A122),VLOOKUP(ROW(A122),記録会!$BQ$10:$BZ$638,COLUMN(C124),FALSE),"")</f>
        <v/>
      </c>
      <c r="C132" s="45" t="str">
        <f>+IF(記録会!$BR$9&gt;=ROW(B122),VLOOKUP(ROW(B122),記録会!$BQ$10:$BZ$638,COLUMN(D124),FALSE),"")</f>
        <v/>
      </c>
      <c r="D132" s="49" t="str">
        <f>+IF(記録会!$BR$9&gt;=ROW(C122),VLOOKUP(ROW(C122),記録会!$BQ$10:$BZ$638,COLUMN(E124),FALSE),"")</f>
        <v/>
      </c>
      <c r="E132" s="49" t="str">
        <f>+IF(記録会!$BR$9&gt;=ROW(D122),VLOOKUP(ROW(D122),記録会!$BQ$10:$BZ$638,COLUMN(F124),FALSE),"")</f>
        <v/>
      </c>
      <c r="F132" s="49" t="str">
        <f>+IF(記録会!$BR$9&gt;=ROW(E122),VLOOKUP(ROW(E122),記録会!$BQ$10:$BZ$638,COLUMN(G124),FALSE),"")</f>
        <v/>
      </c>
      <c r="G132" s="285" t="str">
        <f>+IF(記録会!$BR$9&gt;=ROW(F122),VLOOKUP(ROW(F122),記録会!$BQ$10:$BZ$638,COLUMN(H124),FALSE),"")</f>
        <v/>
      </c>
      <c r="H132" s="285"/>
      <c r="I132" s="286" t="str">
        <f>+IF(記録会!$BR$9&gt;=ROW(H122),VLOOKUP(ROW(H122),記録会!$BQ$10:$BZ$638,COLUMN(I124),FALSE),"")</f>
        <v/>
      </c>
      <c r="J132" s="287"/>
      <c r="K132" s="285" t="str">
        <f>+IF(記録会!$BR$9&gt;=ROW(G122),VLOOKUP(ROW(G122),記録会!$BQ$10:$BZ$638,COLUMN(J124),FALSE),"")</f>
        <v/>
      </c>
      <c r="L132" s="287"/>
    </row>
    <row r="133" spans="1:12" x14ac:dyDescent="0.15">
      <c r="A133" s="45" t="str">
        <f t="shared" si="1"/>
        <v/>
      </c>
      <c r="B133" s="45" t="str">
        <f>+IF(記録会!$BR$9&gt;=ROW(A123),VLOOKUP(ROW(A123),記録会!$BQ$10:$BZ$638,COLUMN(C125),FALSE),"")</f>
        <v/>
      </c>
      <c r="C133" s="45" t="str">
        <f>+IF(記録会!$BR$9&gt;=ROW(B123),VLOOKUP(ROW(B123),記録会!$BQ$10:$BZ$638,COLUMN(D125),FALSE),"")</f>
        <v/>
      </c>
      <c r="D133" s="49" t="str">
        <f>+IF(記録会!$BR$9&gt;=ROW(C123),VLOOKUP(ROW(C123),記録会!$BQ$10:$BZ$638,COLUMN(E125),FALSE),"")</f>
        <v/>
      </c>
      <c r="E133" s="49" t="str">
        <f>+IF(記録会!$BR$9&gt;=ROW(D123),VLOOKUP(ROW(D123),記録会!$BQ$10:$BZ$638,COLUMN(F125),FALSE),"")</f>
        <v/>
      </c>
      <c r="F133" s="49" t="str">
        <f>+IF(記録会!$BR$9&gt;=ROW(E123),VLOOKUP(ROW(E123),記録会!$BQ$10:$BZ$638,COLUMN(G125),FALSE),"")</f>
        <v/>
      </c>
      <c r="G133" s="285" t="str">
        <f>+IF(記録会!$BR$9&gt;=ROW(F123),VLOOKUP(ROW(F123),記録会!$BQ$10:$BZ$638,COLUMN(H125),FALSE),"")</f>
        <v/>
      </c>
      <c r="H133" s="285"/>
      <c r="I133" s="286" t="str">
        <f>+IF(記録会!$BR$9&gt;=ROW(H123),VLOOKUP(ROW(H123),記録会!$BQ$10:$BZ$638,COLUMN(I125),FALSE),"")</f>
        <v/>
      </c>
      <c r="J133" s="287"/>
      <c r="K133" s="285" t="str">
        <f>+IF(記録会!$BR$9&gt;=ROW(G123),VLOOKUP(ROW(G123),記録会!$BQ$10:$BZ$638,COLUMN(J125),FALSE),"")</f>
        <v/>
      </c>
      <c r="L133" s="287"/>
    </row>
    <row r="134" spans="1:12" x14ac:dyDescent="0.15">
      <c r="A134" s="45" t="str">
        <f t="shared" si="1"/>
        <v/>
      </c>
      <c r="B134" s="45" t="str">
        <f>+IF(記録会!$BR$9&gt;=ROW(A124),VLOOKUP(ROW(A124),記録会!$BQ$10:$BZ$638,COLUMN(C126),FALSE),"")</f>
        <v/>
      </c>
      <c r="C134" s="45" t="str">
        <f>+IF(記録会!$BR$9&gt;=ROW(B124),VLOOKUP(ROW(B124),記録会!$BQ$10:$BZ$638,COLUMN(D126),FALSE),"")</f>
        <v/>
      </c>
      <c r="D134" s="49" t="str">
        <f>+IF(記録会!$BR$9&gt;=ROW(C124),VLOOKUP(ROW(C124),記録会!$BQ$10:$BZ$638,COLUMN(E126),FALSE),"")</f>
        <v/>
      </c>
      <c r="E134" s="49" t="str">
        <f>+IF(記録会!$BR$9&gt;=ROW(D124),VLOOKUP(ROW(D124),記録会!$BQ$10:$BZ$638,COLUMN(F126),FALSE),"")</f>
        <v/>
      </c>
      <c r="F134" s="49" t="str">
        <f>+IF(記録会!$BR$9&gt;=ROW(E124),VLOOKUP(ROW(E124),記録会!$BQ$10:$BZ$638,COLUMN(G126),FALSE),"")</f>
        <v/>
      </c>
      <c r="G134" s="285" t="str">
        <f>+IF(記録会!$BR$9&gt;=ROW(F124),VLOOKUP(ROW(F124),記録会!$BQ$10:$BZ$638,COLUMN(H126),FALSE),"")</f>
        <v/>
      </c>
      <c r="H134" s="285"/>
      <c r="I134" s="286" t="str">
        <f>+IF(記録会!$BR$9&gt;=ROW(H124),VLOOKUP(ROW(H124),記録会!$BQ$10:$BZ$638,COLUMN(I126),FALSE),"")</f>
        <v/>
      </c>
      <c r="J134" s="287"/>
      <c r="K134" s="285" t="str">
        <f>+IF(記録会!$BR$9&gt;=ROW(G124),VLOOKUP(ROW(G124),記録会!$BQ$10:$BZ$638,COLUMN(J126),FALSE),"")</f>
        <v/>
      </c>
      <c r="L134" s="287"/>
    </row>
    <row r="135" spans="1:12" x14ac:dyDescent="0.15">
      <c r="A135" s="45" t="str">
        <f t="shared" si="1"/>
        <v/>
      </c>
      <c r="B135" s="45" t="str">
        <f>+IF(記録会!$BR$9&gt;=ROW(A125),VLOOKUP(ROW(A125),記録会!$BQ$10:$BZ$638,COLUMN(C127),FALSE),"")</f>
        <v/>
      </c>
      <c r="C135" s="45" t="str">
        <f>+IF(記録会!$BR$9&gt;=ROW(B125),VLOOKUP(ROW(B125),記録会!$BQ$10:$BZ$638,COLUMN(D127),FALSE),"")</f>
        <v/>
      </c>
      <c r="D135" s="49" t="str">
        <f>+IF(記録会!$BR$9&gt;=ROW(C125),VLOOKUP(ROW(C125),記録会!$BQ$10:$BZ$638,COLUMN(E127),FALSE),"")</f>
        <v/>
      </c>
      <c r="E135" s="49" t="str">
        <f>+IF(記録会!$BR$9&gt;=ROW(D125),VLOOKUP(ROW(D125),記録会!$BQ$10:$BZ$638,COLUMN(F127),FALSE),"")</f>
        <v/>
      </c>
      <c r="F135" s="49" t="str">
        <f>+IF(記録会!$BR$9&gt;=ROW(E125),VLOOKUP(ROW(E125),記録会!$BQ$10:$BZ$638,COLUMN(G127),FALSE),"")</f>
        <v/>
      </c>
      <c r="G135" s="285" t="str">
        <f>+IF(記録会!$BR$9&gt;=ROW(F125),VLOOKUP(ROW(F125),記録会!$BQ$10:$BZ$638,COLUMN(H127),FALSE),"")</f>
        <v/>
      </c>
      <c r="H135" s="285"/>
      <c r="I135" s="286" t="str">
        <f>+IF(記録会!$BR$9&gt;=ROW(H125),VLOOKUP(ROW(H125),記録会!$BQ$10:$BZ$638,COLUMN(I127),FALSE),"")</f>
        <v/>
      </c>
      <c r="J135" s="287"/>
      <c r="K135" s="285" t="str">
        <f>+IF(記録会!$BR$9&gt;=ROW(G125),VLOOKUP(ROW(G125),記録会!$BQ$10:$BZ$638,COLUMN(J127),FALSE),"")</f>
        <v/>
      </c>
      <c r="L135" s="287"/>
    </row>
    <row r="136" spans="1:12" x14ac:dyDescent="0.15">
      <c r="A136" s="45" t="str">
        <f t="shared" si="1"/>
        <v/>
      </c>
      <c r="B136" s="45" t="str">
        <f>+IF(記録会!$BR$9&gt;=ROW(A126),VLOOKUP(ROW(A126),記録会!$BQ$10:$BZ$638,COLUMN(C128),FALSE),"")</f>
        <v/>
      </c>
      <c r="C136" s="45" t="str">
        <f>+IF(記録会!$BR$9&gt;=ROW(B126),VLOOKUP(ROW(B126),記録会!$BQ$10:$BZ$638,COLUMN(D128),FALSE),"")</f>
        <v/>
      </c>
      <c r="D136" s="49" t="str">
        <f>+IF(記録会!$BR$9&gt;=ROW(C126),VLOOKUP(ROW(C126),記録会!$BQ$10:$BZ$638,COLUMN(E128),FALSE),"")</f>
        <v/>
      </c>
      <c r="E136" s="49" t="str">
        <f>+IF(記録会!$BR$9&gt;=ROW(D126),VLOOKUP(ROW(D126),記録会!$BQ$10:$BZ$638,COLUMN(F128),FALSE),"")</f>
        <v/>
      </c>
      <c r="F136" s="49" t="str">
        <f>+IF(記録会!$BR$9&gt;=ROW(E126),VLOOKUP(ROW(E126),記録会!$BQ$10:$BZ$638,COLUMN(G128),FALSE),"")</f>
        <v/>
      </c>
      <c r="G136" s="285" t="str">
        <f>+IF(記録会!$BR$9&gt;=ROW(F126),VLOOKUP(ROW(F126),記録会!$BQ$10:$BZ$638,COLUMN(H128),FALSE),"")</f>
        <v/>
      </c>
      <c r="H136" s="285"/>
      <c r="I136" s="286" t="str">
        <f>+IF(記録会!$BR$9&gt;=ROW(H126),VLOOKUP(ROW(H126),記録会!$BQ$10:$BZ$638,COLUMN(I128),FALSE),"")</f>
        <v/>
      </c>
      <c r="J136" s="287"/>
      <c r="K136" s="285" t="str">
        <f>+IF(記録会!$BR$9&gt;=ROW(G126),VLOOKUP(ROW(G126),記録会!$BQ$10:$BZ$638,COLUMN(J128),FALSE),"")</f>
        <v/>
      </c>
      <c r="L136" s="287"/>
    </row>
    <row r="137" spans="1:12" x14ac:dyDescent="0.15">
      <c r="A137" s="45" t="str">
        <f t="shared" si="1"/>
        <v/>
      </c>
      <c r="B137" s="45" t="str">
        <f>+IF(記録会!$BR$9&gt;=ROW(A127),VLOOKUP(ROW(A127),記録会!$BQ$10:$BZ$638,COLUMN(C129),FALSE),"")</f>
        <v/>
      </c>
      <c r="C137" s="45" t="str">
        <f>+IF(記録会!$BR$9&gt;=ROW(B127),VLOOKUP(ROW(B127),記録会!$BQ$10:$BZ$638,COLUMN(D129),FALSE),"")</f>
        <v/>
      </c>
      <c r="D137" s="49" t="str">
        <f>+IF(記録会!$BR$9&gt;=ROW(C127),VLOOKUP(ROW(C127),記録会!$BQ$10:$BZ$638,COLUMN(E129),FALSE),"")</f>
        <v/>
      </c>
      <c r="E137" s="49" t="str">
        <f>+IF(記録会!$BR$9&gt;=ROW(D127),VLOOKUP(ROW(D127),記録会!$BQ$10:$BZ$638,COLUMN(F129),FALSE),"")</f>
        <v/>
      </c>
      <c r="F137" s="49" t="str">
        <f>+IF(記録会!$BR$9&gt;=ROW(E127),VLOOKUP(ROW(E127),記録会!$BQ$10:$BZ$638,COLUMN(G129),FALSE),"")</f>
        <v/>
      </c>
      <c r="G137" s="285" t="str">
        <f>+IF(記録会!$BR$9&gt;=ROW(F127),VLOOKUP(ROW(F127),記録会!$BQ$10:$BZ$638,COLUMN(H129),FALSE),"")</f>
        <v/>
      </c>
      <c r="H137" s="285"/>
      <c r="I137" s="286" t="str">
        <f>+IF(記録会!$BR$9&gt;=ROW(H127),VLOOKUP(ROW(H127),記録会!$BQ$10:$BZ$638,COLUMN(I129),FALSE),"")</f>
        <v/>
      </c>
      <c r="J137" s="287"/>
      <c r="K137" s="285" t="str">
        <f>+IF(記録会!$BR$9&gt;=ROW(G127),VLOOKUP(ROW(G127),記録会!$BQ$10:$BZ$638,COLUMN(J129),FALSE),"")</f>
        <v/>
      </c>
      <c r="L137" s="287"/>
    </row>
    <row r="138" spans="1:12" x14ac:dyDescent="0.15">
      <c r="A138" s="45" t="str">
        <f t="shared" si="1"/>
        <v/>
      </c>
      <c r="B138" s="45" t="str">
        <f>+IF(記録会!$BR$9&gt;=ROW(A128),VLOOKUP(ROW(A128),記録会!$BQ$10:$BZ$638,COLUMN(C130),FALSE),"")</f>
        <v/>
      </c>
      <c r="C138" s="45" t="str">
        <f>+IF(記録会!$BR$9&gt;=ROW(B128),VLOOKUP(ROW(B128),記録会!$BQ$10:$BZ$638,COLUMN(D130),FALSE),"")</f>
        <v/>
      </c>
      <c r="D138" s="49" t="str">
        <f>+IF(記録会!$BR$9&gt;=ROW(C128),VLOOKUP(ROW(C128),記録会!$BQ$10:$BZ$638,COLUMN(E130),FALSE),"")</f>
        <v/>
      </c>
      <c r="E138" s="49" t="str">
        <f>+IF(記録会!$BR$9&gt;=ROW(D128),VLOOKUP(ROW(D128),記録会!$BQ$10:$BZ$638,COLUMN(F130),FALSE),"")</f>
        <v/>
      </c>
      <c r="F138" s="49" t="str">
        <f>+IF(記録会!$BR$9&gt;=ROW(E128),VLOOKUP(ROW(E128),記録会!$BQ$10:$BZ$638,COLUMN(G130),FALSE),"")</f>
        <v/>
      </c>
      <c r="G138" s="285" t="str">
        <f>+IF(記録会!$BR$9&gt;=ROW(F128),VLOOKUP(ROW(F128),記録会!$BQ$10:$BZ$638,COLUMN(H130),FALSE),"")</f>
        <v/>
      </c>
      <c r="H138" s="285"/>
      <c r="I138" s="286" t="str">
        <f>+IF(記録会!$BR$9&gt;=ROW(H128),VLOOKUP(ROW(H128),記録会!$BQ$10:$BZ$638,COLUMN(I130),FALSE),"")</f>
        <v/>
      </c>
      <c r="J138" s="287"/>
      <c r="K138" s="285" t="str">
        <f>+IF(記録会!$BR$9&gt;=ROW(G128),VLOOKUP(ROW(G128),記録会!$BQ$10:$BZ$638,COLUMN(J130),FALSE),"")</f>
        <v/>
      </c>
      <c r="L138" s="287"/>
    </row>
    <row r="139" spans="1:12" x14ac:dyDescent="0.15">
      <c r="A139" s="45" t="str">
        <f t="shared" si="1"/>
        <v/>
      </c>
      <c r="B139" s="45" t="str">
        <f>+IF(記録会!$BR$9&gt;=ROW(A129),VLOOKUP(ROW(A129),記録会!$BQ$10:$BZ$638,COLUMN(C131),FALSE),"")</f>
        <v/>
      </c>
      <c r="C139" s="45" t="str">
        <f>+IF(記録会!$BR$9&gt;=ROW(B129),VLOOKUP(ROW(B129),記録会!$BQ$10:$BZ$638,COLUMN(D131),FALSE),"")</f>
        <v/>
      </c>
      <c r="D139" s="49" t="str">
        <f>+IF(記録会!$BR$9&gt;=ROW(C129),VLOOKUP(ROW(C129),記録会!$BQ$10:$BZ$638,COLUMN(E131),FALSE),"")</f>
        <v/>
      </c>
      <c r="E139" s="49" t="str">
        <f>+IF(記録会!$BR$9&gt;=ROW(D129),VLOOKUP(ROW(D129),記録会!$BQ$10:$BZ$638,COLUMN(F131),FALSE),"")</f>
        <v/>
      </c>
      <c r="F139" s="49" t="str">
        <f>+IF(記録会!$BR$9&gt;=ROW(E129),VLOOKUP(ROW(E129),記録会!$BQ$10:$BZ$638,COLUMN(G131),FALSE),"")</f>
        <v/>
      </c>
      <c r="G139" s="285" t="str">
        <f>+IF(記録会!$BR$9&gt;=ROW(F129),VLOOKUP(ROW(F129),記録会!$BQ$10:$BZ$638,COLUMN(H131),FALSE),"")</f>
        <v/>
      </c>
      <c r="H139" s="285"/>
      <c r="I139" s="286" t="str">
        <f>+IF(記録会!$BR$9&gt;=ROW(H129),VLOOKUP(ROW(H129),記録会!$BQ$10:$BZ$638,COLUMN(I131),FALSE),"")</f>
        <v/>
      </c>
      <c r="J139" s="287"/>
      <c r="K139" s="285" t="str">
        <f>+IF(記録会!$BR$9&gt;=ROW(G129),VLOOKUP(ROW(G129),記録会!$BQ$10:$BZ$638,COLUMN(J131),FALSE),"")</f>
        <v/>
      </c>
      <c r="L139" s="287"/>
    </row>
    <row r="140" spans="1:12" x14ac:dyDescent="0.15">
      <c r="A140" s="45" t="str">
        <f t="shared" ref="A140:A203" si="2">+IF(B140="","",ROW(A130))</f>
        <v/>
      </c>
      <c r="B140" s="45" t="str">
        <f>+IF(記録会!$BR$9&gt;=ROW(A130),VLOOKUP(ROW(A130),記録会!$BQ$10:$BZ$638,COLUMN(C132),FALSE),"")</f>
        <v/>
      </c>
      <c r="C140" s="45" t="str">
        <f>+IF(記録会!$BR$9&gt;=ROW(B130),VLOOKUP(ROW(B130),記録会!$BQ$10:$BZ$638,COLUMN(D132),FALSE),"")</f>
        <v/>
      </c>
      <c r="D140" s="49" t="str">
        <f>+IF(記録会!$BR$9&gt;=ROW(C130),VLOOKUP(ROW(C130),記録会!$BQ$10:$BZ$638,COLUMN(E132),FALSE),"")</f>
        <v/>
      </c>
      <c r="E140" s="49" t="str">
        <f>+IF(記録会!$BR$9&gt;=ROW(D130),VLOOKUP(ROW(D130),記録会!$BQ$10:$BZ$638,COLUMN(F132),FALSE),"")</f>
        <v/>
      </c>
      <c r="F140" s="49" t="str">
        <f>+IF(記録会!$BR$9&gt;=ROW(E130),VLOOKUP(ROW(E130),記録会!$BQ$10:$BZ$638,COLUMN(G132),FALSE),"")</f>
        <v/>
      </c>
      <c r="G140" s="285" t="str">
        <f>+IF(記録会!$BR$9&gt;=ROW(F130),VLOOKUP(ROW(F130),記録会!$BQ$10:$BZ$638,COLUMN(H132),FALSE),"")</f>
        <v/>
      </c>
      <c r="H140" s="285"/>
      <c r="I140" s="286" t="str">
        <f>+IF(記録会!$BR$9&gt;=ROW(H130),VLOOKUP(ROW(H130),記録会!$BQ$10:$BZ$638,COLUMN(I132),FALSE),"")</f>
        <v/>
      </c>
      <c r="J140" s="287"/>
      <c r="K140" s="285" t="str">
        <f>+IF(記録会!$BR$9&gt;=ROW(G130),VLOOKUP(ROW(G130),記録会!$BQ$10:$BZ$638,COLUMN(J132),FALSE),"")</f>
        <v/>
      </c>
      <c r="L140" s="287"/>
    </row>
    <row r="141" spans="1:12" x14ac:dyDescent="0.15">
      <c r="A141" s="45" t="str">
        <f t="shared" si="2"/>
        <v/>
      </c>
      <c r="B141" s="45" t="str">
        <f>+IF(記録会!$BR$9&gt;=ROW(A131),VLOOKUP(ROW(A131),記録会!$BQ$10:$BZ$638,COLUMN(C133),FALSE),"")</f>
        <v/>
      </c>
      <c r="C141" s="45" t="str">
        <f>+IF(記録会!$BR$9&gt;=ROW(B131),VLOOKUP(ROW(B131),記録会!$BQ$10:$BZ$638,COLUMN(D133),FALSE),"")</f>
        <v/>
      </c>
      <c r="D141" s="49" t="str">
        <f>+IF(記録会!$BR$9&gt;=ROW(C131),VLOOKUP(ROW(C131),記録会!$BQ$10:$BZ$638,COLUMN(E133),FALSE),"")</f>
        <v/>
      </c>
      <c r="E141" s="49" t="str">
        <f>+IF(記録会!$BR$9&gt;=ROW(D131),VLOOKUP(ROW(D131),記録会!$BQ$10:$BZ$638,COLUMN(F133),FALSE),"")</f>
        <v/>
      </c>
      <c r="F141" s="49" t="str">
        <f>+IF(記録会!$BR$9&gt;=ROW(E131),VLOOKUP(ROW(E131),記録会!$BQ$10:$BZ$638,COLUMN(G133),FALSE),"")</f>
        <v/>
      </c>
      <c r="G141" s="285" t="str">
        <f>+IF(記録会!$BR$9&gt;=ROW(F131),VLOOKUP(ROW(F131),記録会!$BQ$10:$BZ$638,COLUMN(H133),FALSE),"")</f>
        <v/>
      </c>
      <c r="H141" s="285"/>
      <c r="I141" s="286" t="str">
        <f>+IF(記録会!$BR$9&gt;=ROW(H131),VLOOKUP(ROW(H131),記録会!$BQ$10:$BZ$638,COLUMN(I133),FALSE),"")</f>
        <v/>
      </c>
      <c r="J141" s="287"/>
      <c r="K141" s="285" t="str">
        <f>+IF(記録会!$BR$9&gt;=ROW(G131),VLOOKUP(ROW(G131),記録会!$BQ$10:$BZ$638,COLUMN(J133),FALSE),"")</f>
        <v/>
      </c>
      <c r="L141" s="287"/>
    </row>
    <row r="142" spans="1:12" x14ac:dyDescent="0.15">
      <c r="A142" s="45" t="str">
        <f t="shared" si="2"/>
        <v/>
      </c>
      <c r="B142" s="45" t="str">
        <f>+IF(記録会!$BR$9&gt;=ROW(A132),VLOOKUP(ROW(A132),記録会!$BQ$10:$BZ$638,COLUMN(C134),FALSE),"")</f>
        <v/>
      </c>
      <c r="C142" s="45" t="str">
        <f>+IF(記録会!$BR$9&gt;=ROW(B132),VLOOKUP(ROW(B132),記録会!$BQ$10:$BZ$638,COLUMN(D134),FALSE),"")</f>
        <v/>
      </c>
      <c r="D142" s="49" t="str">
        <f>+IF(記録会!$BR$9&gt;=ROW(C132),VLOOKUP(ROW(C132),記録会!$BQ$10:$BZ$638,COLUMN(E134),FALSE),"")</f>
        <v/>
      </c>
      <c r="E142" s="49" t="str">
        <f>+IF(記録会!$BR$9&gt;=ROW(D132),VLOOKUP(ROW(D132),記録会!$BQ$10:$BZ$638,COLUMN(F134),FALSE),"")</f>
        <v/>
      </c>
      <c r="F142" s="49" t="str">
        <f>+IF(記録会!$BR$9&gt;=ROW(E132),VLOOKUP(ROW(E132),記録会!$BQ$10:$BZ$638,COLUMN(G134),FALSE),"")</f>
        <v/>
      </c>
      <c r="G142" s="285" t="str">
        <f>+IF(記録会!$BR$9&gt;=ROW(F132),VLOOKUP(ROW(F132),記録会!$BQ$10:$BZ$638,COLUMN(H134),FALSE),"")</f>
        <v/>
      </c>
      <c r="H142" s="285"/>
      <c r="I142" s="286" t="str">
        <f>+IF(記録会!$BR$9&gt;=ROW(H132),VLOOKUP(ROW(H132),記録会!$BQ$10:$BZ$638,COLUMN(I134),FALSE),"")</f>
        <v/>
      </c>
      <c r="J142" s="287"/>
      <c r="K142" s="285" t="str">
        <f>+IF(記録会!$BR$9&gt;=ROW(G132),VLOOKUP(ROW(G132),記録会!$BQ$10:$BZ$638,COLUMN(J134),FALSE),"")</f>
        <v/>
      </c>
      <c r="L142" s="287"/>
    </row>
    <row r="143" spans="1:12" x14ac:dyDescent="0.15">
      <c r="A143" s="45" t="str">
        <f t="shared" si="2"/>
        <v/>
      </c>
      <c r="B143" s="45" t="str">
        <f>+IF(記録会!$BR$9&gt;=ROW(A133),VLOOKUP(ROW(A133),記録会!$BQ$10:$BZ$638,COLUMN(C135),FALSE),"")</f>
        <v/>
      </c>
      <c r="C143" s="45" t="str">
        <f>+IF(記録会!$BR$9&gt;=ROW(B133),VLOOKUP(ROW(B133),記録会!$BQ$10:$BZ$638,COLUMN(D135),FALSE),"")</f>
        <v/>
      </c>
      <c r="D143" s="49" t="str">
        <f>+IF(記録会!$BR$9&gt;=ROW(C133),VLOOKUP(ROW(C133),記録会!$BQ$10:$BZ$638,COLUMN(E135),FALSE),"")</f>
        <v/>
      </c>
      <c r="E143" s="49" t="str">
        <f>+IF(記録会!$BR$9&gt;=ROW(D133),VLOOKUP(ROW(D133),記録会!$BQ$10:$BZ$638,COLUMN(F135),FALSE),"")</f>
        <v/>
      </c>
      <c r="F143" s="49" t="str">
        <f>+IF(記録会!$BR$9&gt;=ROW(E133),VLOOKUP(ROW(E133),記録会!$BQ$10:$BZ$638,COLUMN(G135),FALSE),"")</f>
        <v/>
      </c>
      <c r="G143" s="285" t="str">
        <f>+IF(記録会!$BR$9&gt;=ROW(F133),VLOOKUP(ROW(F133),記録会!$BQ$10:$BZ$638,COLUMN(H135),FALSE),"")</f>
        <v/>
      </c>
      <c r="H143" s="285"/>
      <c r="I143" s="286" t="str">
        <f>+IF(記録会!$BR$9&gt;=ROW(H133),VLOOKUP(ROW(H133),記録会!$BQ$10:$BZ$638,COLUMN(I135),FALSE),"")</f>
        <v/>
      </c>
      <c r="J143" s="287"/>
      <c r="K143" s="285" t="str">
        <f>+IF(記録会!$BR$9&gt;=ROW(G133),VLOOKUP(ROW(G133),記録会!$BQ$10:$BZ$638,COLUMN(J135),FALSE),"")</f>
        <v/>
      </c>
      <c r="L143" s="287"/>
    </row>
    <row r="144" spans="1:12" x14ac:dyDescent="0.15">
      <c r="A144" s="45" t="str">
        <f t="shared" si="2"/>
        <v/>
      </c>
      <c r="B144" s="45" t="str">
        <f>+IF(記録会!$BR$9&gt;=ROW(A134),VLOOKUP(ROW(A134),記録会!$BQ$10:$BZ$638,COLUMN(C136),FALSE),"")</f>
        <v/>
      </c>
      <c r="C144" s="45" t="str">
        <f>+IF(記録会!$BR$9&gt;=ROW(B134),VLOOKUP(ROW(B134),記録会!$BQ$10:$BZ$638,COLUMN(D136),FALSE),"")</f>
        <v/>
      </c>
      <c r="D144" s="49" t="str">
        <f>+IF(記録会!$BR$9&gt;=ROW(C134),VLOOKUP(ROW(C134),記録会!$BQ$10:$BZ$638,COLUMN(E136),FALSE),"")</f>
        <v/>
      </c>
      <c r="E144" s="49" t="str">
        <f>+IF(記録会!$BR$9&gt;=ROW(D134),VLOOKUP(ROW(D134),記録会!$BQ$10:$BZ$638,COLUMN(F136),FALSE),"")</f>
        <v/>
      </c>
      <c r="F144" s="49" t="str">
        <f>+IF(記録会!$BR$9&gt;=ROW(E134),VLOOKUP(ROW(E134),記録会!$BQ$10:$BZ$638,COLUMN(G136),FALSE),"")</f>
        <v/>
      </c>
      <c r="G144" s="285" t="str">
        <f>+IF(記録会!$BR$9&gt;=ROW(F134),VLOOKUP(ROW(F134),記録会!$BQ$10:$BZ$638,COLUMN(H136),FALSE),"")</f>
        <v/>
      </c>
      <c r="H144" s="285"/>
      <c r="I144" s="286" t="str">
        <f>+IF(記録会!$BR$9&gt;=ROW(H134),VLOOKUP(ROW(H134),記録会!$BQ$10:$BZ$638,COLUMN(I136),FALSE),"")</f>
        <v/>
      </c>
      <c r="J144" s="287"/>
      <c r="K144" s="285" t="str">
        <f>+IF(記録会!$BR$9&gt;=ROW(G134),VLOOKUP(ROW(G134),記録会!$BQ$10:$BZ$638,COLUMN(J136),FALSE),"")</f>
        <v/>
      </c>
      <c r="L144" s="287"/>
    </row>
    <row r="145" spans="1:12" x14ac:dyDescent="0.15">
      <c r="A145" s="45" t="str">
        <f t="shared" si="2"/>
        <v/>
      </c>
      <c r="B145" s="45" t="str">
        <f>+IF(記録会!$BR$9&gt;=ROW(A135),VLOOKUP(ROW(A135),記録会!$BQ$10:$BZ$638,COLUMN(C137),FALSE),"")</f>
        <v/>
      </c>
      <c r="C145" s="45" t="str">
        <f>+IF(記録会!$BR$9&gt;=ROW(B135),VLOOKUP(ROW(B135),記録会!$BQ$10:$BZ$638,COLUMN(D137),FALSE),"")</f>
        <v/>
      </c>
      <c r="D145" s="49" t="str">
        <f>+IF(記録会!$BR$9&gt;=ROW(C135),VLOOKUP(ROW(C135),記録会!$BQ$10:$BZ$638,COLUMN(E137),FALSE),"")</f>
        <v/>
      </c>
      <c r="E145" s="49" t="str">
        <f>+IF(記録会!$BR$9&gt;=ROW(D135),VLOOKUP(ROW(D135),記録会!$BQ$10:$BZ$638,COLUMN(F137),FALSE),"")</f>
        <v/>
      </c>
      <c r="F145" s="49" t="str">
        <f>+IF(記録会!$BR$9&gt;=ROW(E135),VLOOKUP(ROW(E135),記録会!$BQ$10:$BZ$638,COLUMN(G137),FALSE),"")</f>
        <v/>
      </c>
      <c r="G145" s="285" t="str">
        <f>+IF(記録会!$BR$9&gt;=ROW(F135),VLOOKUP(ROW(F135),記録会!$BQ$10:$BZ$638,COLUMN(H137),FALSE),"")</f>
        <v/>
      </c>
      <c r="H145" s="285"/>
      <c r="I145" s="286" t="str">
        <f>+IF(記録会!$BR$9&gt;=ROW(H135),VLOOKUP(ROW(H135),記録会!$BQ$10:$BZ$638,COLUMN(I137),FALSE),"")</f>
        <v/>
      </c>
      <c r="J145" s="287"/>
      <c r="K145" s="285" t="str">
        <f>+IF(記録会!$BR$9&gt;=ROW(G135),VLOOKUP(ROW(G135),記録会!$BQ$10:$BZ$638,COLUMN(J137),FALSE),"")</f>
        <v/>
      </c>
      <c r="L145" s="287"/>
    </row>
    <row r="146" spans="1:12" x14ac:dyDescent="0.15">
      <c r="A146" s="45" t="str">
        <f t="shared" si="2"/>
        <v/>
      </c>
      <c r="B146" s="45" t="str">
        <f>+IF(記録会!$BR$9&gt;=ROW(A136),VLOOKUP(ROW(A136),記録会!$BQ$10:$BZ$638,COLUMN(C138),FALSE),"")</f>
        <v/>
      </c>
      <c r="C146" s="45" t="str">
        <f>+IF(記録会!$BR$9&gt;=ROW(B136),VLOOKUP(ROW(B136),記録会!$BQ$10:$BZ$638,COLUMN(D138),FALSE),"")</f>
        <v/>
      </c>
      <c r="D146" s="49" t="str">
        <f>+IF(記録会!$BR$9&gt;=ROW(C136),VLOOKUP(ROW(C136),記録会!$BQ$10:$BZ$638,COLUMN(E138),FALSE),"")</f>
        <v/>
      </c>
      <c r="E146" s="49" t="str">
        <f>+IF(記録会!$BR$9&gt;=ROW(D136),VLOOKUP(ROW(D136),記録会!$BQ$10:$BZ$638,COLUMN(F138),FALSE),"")</f>
        <v/>
      </c>
      <c r="F146" s="49" t="str">
        <f>+IF(記録会!$BR$9&gt;=ROW(E136),VLOOKUP(ROW(E136),記録会!$BQ$10:$BZ$638,COLUMN(G138),FALSE),"")</f>
        <v/>
      </c>
      <c r="G146" s="285" t="str">
        <f>+IF(記録会!$BR$9&gt;=ROW(F136),VLOOKUP(ROW(F136),記録会!$BQ$10:$BZ$638,COLUMN(H138),FALSE),"")</f>
        <v/>
      </c>
      <c r="H146" s="285"/>
      <c r="I146" s="286" t="str">
        <f>+IF(記録会!$BR$9&gt;=ROW(H136),VLOOKUP(ROW(H136),記録会!$BQ$10:$BZ$638,COLUMN(I138),FALSE),"")</f>
        <v/>
      </c>
      <c r="J146" s="287"/>
      <c r="K146" s="285" t="str">
        <f>+IF(記録会!$BR$9&gt;=ROW(G136),VLOOKUP(ROW(G136),記録会!$BQ$10:$BZ$638,COLUMN(J138),FALSE),"")</f>
        <v/>
      </c>
      <c r="L146" s="287"/>
    </row>
    <row r="147" spans="1:12" x14ac:dyDescent="0.15">
      <c r="A147" s="45" t="str">
        <f t="shared" si="2"/>
        <v/>
      </c>
      <c r="B147" s="45" t="str">
        <f>+IF(記録会!$BR$9&gt;=ROW(A137),VLOOKUP(ROW(A137),記録会!$BQ$10:$BZ$638,COLUMN(C139),FALSE),"")</f>
        <v/>
      </c>
      <c r="C147" s="45" t="str">
        <f>+IF(記録会!$BR$9&gt;=ROW(B137),VLOOKUP(ROW(B137),記録会!$BQ$10:$BZ$638,COLUMN(D139),FALSE),"")</f>
        <v/>
      </c>
      <c r="D147" s="49" t="str">
        <f>+IF(記録会!$BR$9&gt;=ROW(C137),VLOOKUP(ROW(C137),記録会!$BQ$10:$BZ$638,COLUMN(E139),FALSE),"")</f>
        <v/>
      </c>
      <c r="E147" s="49" t="str">
        <f>+IF(記録会!$BR$9&gt;=ROW(D137),VLOOKUP(ROW(D137),記録会!$BQ$10:$BZ$638,COLUMN(F139),FALSE),"")</f>
        <v/>
      </c>
      <c r="F147" s="49" t="str">
        <f>+IF(記録会!$BR$9&gt;=ROW(E137),VLOOKUP(ROW(E137),記録会!$BQ$10:$BZ$638,COLUMN(G139),FALSE),"")</f>
        <v/>
      </c>
      <c r="G147" s="285" t="str">
        <f>+IF(記録会!$BR$9&gt;=ROW(F137),VLOOKUP(ROW(F137),記録会!$BQ$10:$BZ$638,COLUMN(H139),FALSE),"")</f>
        <v/>
      </c>
      <c r="H147" s="285"/>
      <c r="I147" s="286" t="str">
        <f>+IF(記録会!$BR$9&gt;=ROW(H137),VLOOKUP(ROW(H137),記録会!$BQ$10:$BZ$638,COLUMN(I139),FALSE),"")</f>
        <v/>
      </c>
      <c r="J147" s="287"/>
      <c r="K147" s="285" t="str">
        <f>+IF(記録会!$BR$9&gt;=ROW(G137),VLOOKUP(ROW(G137),記録会!$BQ$10:$BZ$638,COLUMN(J139),FALSE),"")</f>
        <v/>
      </c>
      <c r="L147" s="287"/>
    </row>
    <row r="148" spans="1:12" x14ac:dyDescent="0.15">
      <c r="A148" s="45" t="str">
        <f t="shared" si="2"/>
        <v/>
      </c>
      <c r="B148" s="45" t="str">
        <f>+IF(記録会!$BR$9&gt;=ROW(A138),VLOOKUP(ROW(A138),記録会!$BQ$10:$BZ$638,COLUMN(C140),FALSE),"")</f>
        <v/>
      </c>
      <c r="C148" s="45" t="str">
        <f>+IF(記録会!$BR$9&gt;=ROW(B138),VLOOKUP(ROW(B138),記録会!$BQ$10:$BZ$638,COLUMN(D140),FALSE),"")</f>
        <v/>
      </c>
      <c r="D148" s="49" t="str">
        <f>+IF(記録会!$BR$9&gt;=ROW(C138),VLOOKUP(ROW(C138),記録会!$BQ$10:$BZ$638,COLUMN(E140),FALSE),"")</f>
        <v/>
      </c>
      <c r="E148" s="49" t="str">
        <f>+IF(記録会!$BR$9&gt;=ROW(D138),VLOOKUP(ROW(D138),記録会!$BQ$10:$BZ$638,COLUMN(F140),FALSE),"")</f>
        <v/>
      </c>
      <c r="F148" s="49" t="str">
        <f>+IF(記録会!$BR$9&gt;=ROW(E138),VLOOKUP(ROW(E138),記録会!$BQ$10:$BZ$638,COLUMN(G140),FALSE),"")</f>
        <v/>
      </c>
      <c r="G148" s="285" t="str">
        <f>+IF(記録会!$BR$9&gt;=ROW(F138),VLOOKUP(ROW(F138),記録会!$BQ$10:$BZ$638,COLUMN(H140),FALSE),"")</f>
        <v/>
      </c>
      <c r="H148" s="285"/>
      <c r="I148" s="286" t="str">
        <f>+IF(記録会!$BR$9&gt;=ROW(H138),VLOOKUP(ROW(H138),記録会!$BQ$10:$BZ$638,COLUMN(I140),FALSE),"")</f>
        <v/>
      </c>
      <c r="J148" s="287"/>
      <c r="K148" s="285" t="str">
        <f>+IF(記録会!$BR$9&gt;=ROW(G138),VLOOKUP(ROW(G138),記録会!$BQ$10:$BZ$638,COLUMN(J140),FALSE),"")</f>
        <v/>
      </c>
      <c r="L148" s="287"/>
    </row>
    <row r="149" spans="1:12" x14ac:dyDescent="0.15">
      <c r="A149" s="45" t="str">
        <f t="shared" si="2"/>
        <v/>
      </c>
      <c r="B149" s="45" t="str">
        <f>+IF(記録会!$BR$9&gt;=ROW(A139),VLOOKUP(ROW(A139),記録会!$BQ$10:$BZ$638,COLUMN(C141),FALSE),"")</f>
        <v/>
      </c>
      <c r="C149" s="45" t="str">
        <f>+IF(記録会!$BR$9&gt;=ROW(B139),VLOOKUP(ROW(B139),記録会!$BQ$10:$BZ$638,COLUMN(D141),FALSE),"")</f>
        <v/>
      </c>
      <c r="D149" s="49" t="str">
        <f>+IF(記録会!$BR$9&gt;=ROW(C139),VLOOKUP(ROW(C139),記録会!$BQ$10:$BZ$638,COLUMN(E141),FALSE),"")</f>
        <v/>
      </c>
      <c r="E149" s="49" t="str">
        <f>+IF(記録会!$BR$9&gt;=ROW(D139),VLOOKUP(ROW(D139),記録会!$BQ$10:$BZ$638,COLUMN(F141),FALSE),"")</f>
        <v/>
      </c>
      <c r="F149" s="49" t="str">
        <f>+IF(記録会!$BR$9&gt;=ROW(E139),VLOOKUP(ROW(E139),記録会!$BQ$10:$BZ$638,COLUMN(G141),FALSE),"")</f>
        <v/>
      </c>
      <c r="G149" s="285" t="str">
        <f>+IF(記録会!$BR$9&gt;=ROW(F139),VLOOKUP(ROW(F139),記録会!$BQ$10:$BZ$638,COLUMN(H141),FALSE),"")</f>
        <v/>
      </c>
      <c r="H149" s="285"/>
      <c r="I149" s="286" t="str">
        <f>+IF(記録会!$BR$9&gt;=ROW(H139),VLOOKUP(ROW(H139),記録会!$BQ$10:$BZ$638,COLUMN(I141),FALSE),"")</f>
        <v/>
      </c>
      <c r="J149" s="287"/>
      <c r="K149" s="285" t="str">
        <f>+IF(記録会!$BR$9&gt;=ROW(G139),VLOOKUP(ROW(G139),記録会!$BQ$10:$BZ$638,COLUMN(J141),FALSE),"")</f>
        <v/>
      </c>
      <c r="L149" s="287"/>
    </row>
    <row r="150" spans="1:12" x14ac:dyDescent="0.15">
      <c r="A150" s="45" t="str">
        <f t="shared" si="2"/>
        <v/>
      </c>
      <c r="B150" s="45" t="str">
        <f>+IF(記録会!$BR$9&gt;=ROW(A140),VLOOKUP(ROW(A140),記録会!$BQ$10:$BZ$638,COLUMN(C142),FALSE),"")</f>
        <v/>
      </c>
      <c r="C150" s="45" t="str">
        <f>+IF(記録会!$BR$9&gt;=ROW(B140),VLOOKUP(ROW(B140),記録会!$BQ$10:$BZ$638,COLUMN(D142),FALSE),"")</f>
        <v/>
      </c>
      <c r="D150" s="49" t="str">
        <f>+IF(記録会!$BR$9&gt;=ROW(C140),VLOOKUP(ROW(C140),記録会!$BQ$10:$BZ$638,COLUMN(E142),FALSE),"")</f>
        <v/>
      </c>
      <c r="E150" s="49" t="str">
        <f>+IF(記録会!$BR$9&gt;=ROW(D140),VLOOKUP(ROW(D140),記録会!$BQ$10:$BZ$638,COLUMN(F142),FALSE),"")</f>
        <v/>
      </c>
      <c r="F150" s="49" t="str">
        <f>+IF(記録会!$BR$9&gt;=ROW(E140),VLOOKUP(ROW(E140),記録会!$BQ$10:$BZ$638,COLUMN(G142),FALSE),"")</f>
        <v/>
      </c>
      <c r="G150" s="285" t="str">
        <f>+IF(記録会!$BR$9&gt;=ROW(F140),VLOOKUP(ROW(F140),記録会!$BQ$10:$BZ$638,COLUMN(H142),FALSE),"")</f>
        <v/>
      </c>
      <c r="H150" s="285"/>
      <c r="I150" s="286" t="str">
        <f>+IF(記録会!$BR$9&gt;=ROW(H140),VLOOKUP(ROW(H140),記録会!$BQ$10:$BZ$638,COLUMN(I142),FALSE),"")</f>
        <v/>
      </c>
      <c r="J150" s="287"/>
      <c r="K150" s="285" t="str">
        <f>+IF(記録会!$BR$9&gt;=ROW(G140),VLOOKUP(ROW(G140),記録会!$BQ$10:$BZ$638,COLUMN(J142),FALSE),"")</f>
        <v/>
      </c>
      <c r="L150" s="287"/>
    </row>
    <row r="151" spans="1:12" x14ac:dyDescent="0.15">
      <c r="A151" s="45" t="str">
        <f t="shared" si="2"/>
        <v/>
      </c>
      <c r="B151" s="45" t="str">
        <f>+IF(記録会!$BR$9&gt;=ROW(A141),VLOOKUP(ROW(A141),記録会!$BQ$10:$BZ$638,COLUMN(C143),FALSE),"")</f>
        <v/>
      </c>
      <c r="C151" s="45" t="str">
        <f>+IF(記録会!$BR$9&gt;=ROW(B141),VLOOKUP(ROW(B141),記録会!$BQ$10:$BZ$638,COLUMN(D143),FALSE),"")</f>
        <v/>
      </c>
      <c r="D151" s="49" t="str">
        <f>+IF(記録会!$BR$9&gt;=ROW(C141),VLOOKUP(ROW(C141),記録会!$BQ$10:$BZ$638,COLUMN(E143),FALSE),"")</f>
        <v/>
      </c>
      <c r="E151" s="49" t="str">
        <f>+IF(記録会!$BR$9&gt;=ROW(D141),VLOOKUP(ROW(D141),記録会!$BQ$10:$BZ$638,COLUMN(F143),FALSE),"")</f>
        <v/>
      </c>
      <c r="F151" s="49" t="str">
        <f>+IF(記録会!$BR$9&gt;=ROW(E141),VLOOKUP(ROW(E141),記録会!$BQ$10:$BZ$638,COLUMN(G143),FALSE),"")</f>
        <v/>
      </c>
      <c r="G151" s="285" t="str">
        <f>+IF(記録会!$BR$9&gt;=ROW(F141),VLOOKUP(ROW(F141),記録会!$BQ$10:$BZ$638,COLUMN(H143),FALSE),"")</f>
        <v/>
      </c>
      <c r="H151" s="285"/>
      <c r="I151" s="286" t="str">
        <f>+IF(記録会!$BR$9&gt;=ROW(H141),VLOOKUP(ROW(H141),記録会!$BQ$10:$BZ$638,COLUMN(I143),FALSE),"")</f>
        <v/>
      </c>
      <c r="J151" s="287"/>
      <c r="K151" s="285" t="str">
        <f>+IF(記録会!$BR$9&gt;=ROW(G141),VLOOKUP(ROW(G141),記録会!$BQ$10:$BZ$638,COLUMN(J143),FALSE),"")</f>
        <v/>
      </c>
      <c r="L151" s="287"/>
    </row>
    <row r="152" spans="1:12" x14ac:dyDescent="0.15">
      <c r="A152" s="45" t="str">
        <f t="shared" si="2"/>
        <v/>
      </c>
      <c r="B152" s="45" t="str">
        <f>+IF(記録会!$BR$9&gt;=ROW(A142),VLOOKUP(ROW(A142),記録会!$BQ$10:$BZ$638,COLUMN(C144),FALSE),"")</f>
        <v/>
      </c>
      <c r="C152" s="45" t="str">
        <f>+IF(記録会!$BR$9&gt;=ROW(B142),VLOOKUP(ROW(B142),記録会!$BQ$10:$BZ$638,COLUMN(D144),FALSE),"")</f>
        <v/>
      </c>
      <c r="D152" s="49" t="str">
        <f>+IF(記録会!$BR$9&gt;=ROW(C142),VLOOKUP(ROW(C142),記録会!$BQ$10:$BZ$638,COLUMN(E144),FALSE),"")</f>
        <v/>
      </c>
      <c r="E152" s="49" t="str">
        <f>+IF(記録会!$BR$9&gt;=ROW(D142),VLOOKUP(ROW(D142),記録会!$BQ$10:$BZ$638,COLUMN(F144),FALSE),"")</f>
        <v/>
      </c>
      <c r="F152" s="49" t="str">
        <f>+IF(記録会!$BR$9&gt;=ROW(E142),VLOOKUP(ROW(E142),記録会!$BQ$10:$BZ$638,COLUMN(G144),FALSE),"")</f>
        <v/>
      </c>
      <c r="G152" s="285" t="str">
        <f>+IF(記録会!$BR$9&gt;=ROW(F142),VLOOKUP(ROW(F142),記録会!$BQ$10:$BZ$638,COLUMN(H144),FALSE),"")</f>
        <v/>
      </c>
      <c r="H152" s="285"/>
      <c r="I152" s="286" t="str">
        <f>+IF(記録会!$BR$9&gt;=ROW(H142),VLOOKUP(ROW(H142),記録会!$BQ$10:$BZ$638,COLUMN(I144),FALSE),"")</f>
        <v/>
      </c>
      <c r="J152" s="287"/>
      <c r="K152" s="285" t="str">
        <f>+IF(記録会!$BR$9&gt;=ROW(G142),VLOOKUP(ROW(G142),記録会!$BQ$10:$BZ$638,COLUMN(J144),FALSE),"")</f>
        <v/>
      </c>
      <c r="L152" s="287"/>
    </row>
    <row r="153" spans="1:12" x14ac:dyDescent="0.15">
      <c r="A153" s="45" t="str">
        <f t="shared" si="2"/>
        <v/>
      </c>
      <c r="B153" s="45" t="str">
        <f>+IF(記録会!$BR$9&gt;=ROW(A143),VLOOKUP(ROW(A143),記録会!$BQ$10:$BZ$638,COLUMN(C145),FALSE),"")</f>
        <v/>
      </c>
      <c r="C153" s="45" t="str">
        <f>+IF(記録会!$BR$9&gt;=ROW(B143),VLOOKUP(ROW(B143),記録会!$BQ$10:$BZ$638,COLUMN(D145),FALSE),"")</f>
        <v/>
      </c>
      <c r="D153" s="49" t="str">
        <f>+IF(記録会!$BR$9&gt;=ROW(C143),VLOOKUP(ROW(C143),記録会!$BQ$10:$BZ$638,COLUMN(E145),FALSE),"")</f>
        <v/>
      </c>
      <c r="E153" s="49" t="str">
        <f>+IF(記録会!$BR$9&gt;=ROW(D143),VLOOKUP(ROW(D143),記録会!$BQ$10:$BZ$638,COLUMN(F145),FALSE),"")</f>
        <v/>
      </c>
      <c r="F153" s="49" t="str">
        <f>+IF(記録会!$BR$9&gt;=ROW(E143),VLOOKUP(ROW(E143),記録会!$BQ$10:$BZ$638,COLUMN(G145),FALSE),"")</f>
        <v/>
      </c>
      <c r="G153" s="285" t="str">
        <f>+IF(記録会!$BR$9&gt;=ROW(F143),VLOOKUP(ROW(F143),記録会!$BQ$10:$BZ$638,COLUMN(H145),FALSE),"")</f>
        <v/>
      </c>
      <c r="H153" s="285"/>
      <c r="I153" s="286" t="str">
        <f>+IF(記録会!$BR$9&gt;=ROW(H143),VLOOKUP(ROW(H143),記録会!$BQ$10:$BZ$638,COLUMN(I145),FALSE),"")</f>
        <v/>
      </c>
      <c r="J153" s="287"/>
      <c r="K153" s="285" t="str">
        <f>+IF(記録会!$BR$9&gt;=ROW(G143),VLOOKUP(ROW(G143),記録会!$BQ$10:$BZ$638,COLUMN(J145),FALSE),"")</f>
        <v/>
      </c>
      <c r="L153" s="287"/>
    </row>
    <row r="154" spans="1:12" x14ac:dyDescent="0.15">
      <c r="A154" s="45" t="str">
        <f t="shared" si="2"/>
        <v/>
      </c>
      <c r="B154" s="45" t="str">
        <f>+IF(記録会!$BR$9&gt;=ROW(A144),VLOOKUP(ROW(A144),記録会!$BQ$10:$BZ$638,COLUMN(C146),FALSE),"")</f>
        <v/>
      </c>
      <c r="C154" s="45" t="str">
        <f>+IF(記録会!$BR$9&gt;=ROW(B144),VLOOKUP(ROW(B144),記録会!$BQ$10:$BZ$638,COLUMN(D146),FALSE),"")</f>
        <v/>
      </c>
      <c r="D154" s="49" t="str">
        <f>+IF(記録会!$BR$9&gt;=ROW(C144),VLOOKUP(ROW(C144),記録会!$BQ$10:$BZ$638,COLUMN(E146),FALSE),"")</f>
        <v/>
      </c>
      <c r="E154" s="49" t="str">
        <f>+IF(記録会!$BR$9&gt;=ROW(D144),VLOOKUP(ROW(D144),記録会!$BQ$10:$BZ$638,COLUMN(F146),FALSE),"")</f>
        <v/>
      </c>
      <c r="F154" s="49" t="str">
        <f>+IF(記録会!$BR$9&gt;=ROW(E144),VLOOKUP(ROW(E144),記録会!$BQ$10:$BZ$638,COLUMN(G146),FALSE),"")</f>
        <v/>
      </c>
      <c r="G154" s="285" t="str">
        <f>+IF(記録会!$BR$9&gt;=ROW(F144),VLOOKUP(ROW(F144),記録会!$BQ$10:$BZ$638,COLUMN(H146),FALSE),"")</f>
        <v/>
      </c>
      <c r="H154" s="285"/>
      <c r="I154" s="286" t="str">
        <f>+IF(記録会!$BR$9&gt;=ROW(H144),VLOOKUP(ROW(H144),記録会!$BQ$10:$BZ$638,COLUMN(I146),FALSE),"")</f>
        <v/>
      </c>
      <c r="J154" s="287"/>
      <c r="K154" s="285" t="str">
        <f>+IF(記録会!$BR$9&gt;=ROW(G144),VLOOKUP(ROW(G144),記録会!$BQ$10:$BZ$638,COLUMN(J146),FALSE),"")</f>
        <v/>
      </c>
      <c r="L154" s="287"/>
    </row>
    <row r="155" spans="1:12" x14ac:dyDescent="0.15">
      <c r="A155" s="45" t="str">
        <f t="shared" si="2"/>
        <v/>
      </c>
      <c r="B155" s="45" t="str">
        <f>+IF(記録会!$BR$9&gt;=ROW(A145),VLOOKUP(ROW(A145),記録会!$BQ$10:$BZ$638,COLUMN(C147),FALSE),"")</f>
        <v/>
      </c>
      <c r="C155" s="45" t="str">
        <f>+IF(記録会!$BR$9&gt;=ROW(B145),VLOOKUP(ROW(B145),記録会!$BQ$10:$BZ$638,COLUMN(D147),FALSE),"")</f>
        <v/>
      </c>
      <c r="D155" s="49" t="str">
        <f>+IF(記録会!$BR$9&gt;=ROW(C145),VLOOKUP(ROW(C145),記録会!$BQ$10:$BZ$638,COLUMN(E147),FALSE),"")</f>
        <v/>
      </c>
      <c r="E155" s="49" t="str">
        <f>+IF(記録会!$BR$9&gt;=ROW(D145),VLOOKUP(ROW(D145),記録会!$BQ$10:$BZ$638,COLUMN(F147),FALSE),"")</f>
        <v/>
      </c>
      <c r="F155" s="49" t="str">
        <f>+IF(記録会!$BR$9&gt;=ROW(E145),VLOOKUP(ROW(E145),記録会!$BQ$10:$BZ$638,COLUMN(G147),FALSE),"")</f>
        <v/>
      </c>
      <c r="G155" s="285" t="str">
        <f>+IF(記録会!$BR$9&gt;=ROW(F145),VLOOKUP(ROW(F145),記録会!$BQ$10:$BZ$638,COLUMN(H147),FALSE),"")</f>
        <v/>
      </c>
      <c r="H155" s="285"/>
      <c r="I155" s="286" t="str">
        <f>+IF(記録会!$BR$9&gt;=ROW(H145),VLOOKUP(ROW(H145),記録会!$BQ$10:$BZ$638,COLUMN(I147),FALSE),"")</f>
        <v/>
      </c>
      <c r="J155" s="287"/>
      <c r="K155" s="285" t="str">
        <f>+IF(記録会!$BR$9&gt;=ROW(G145),VLOOKUP(ROW(G145),記録会!$BQ$10:$BZ$638,COLUMN(J147),FALSE),"")</f>
        <v/>
      </c>
      <c r="L155" s="287"/>
    </row>
    <row r="156" spans="1:12" x14ac:dyDescent="0.15">
      <c r="A156" s="45" t="str">
        <f t="shared" si="2"/>
        <v/>
      </c>
      <c r="B156" s="45" t="str">
        <f>+IF(記録会!$BR$9&gt;=ROW(A146),VLOOKUP(ROW(A146),記録会!$BQ$10:$BZ$638,COLUMN(C148),FALSE),"")</f>
        <v/>
      </c>
      <c r="C156" s="45" t="str">
        <f>+IF(記録会!$BR$9&gt;=ROW(B146),VLOOKUP(ROW(B146),記録会!$BQ$10:$BZ$638,COLUMN(D148),FALSE),"")</f>
        <v/>
      </c>
      <c r="D156" s="49" t="str">
        <f>+IF(記録会!$BR$9&gt;=ROW(C146),VLOOKUP(ROW(C146),記録会!$BQ$10:$BZ$638,COLUMN(E148),FALSE),"")</f>
        <v/>
      </c>
      <c r="E156" s="49" t="str">
        <f>+IF(記録会!$BR$9&gt;=ROW(D146),VLOOKUP(ROW(D146),記録会!$BQ$10:$BZ$638,COLUMN(F148),FALSE),"")</f>
        <v/>
      </c>
      <c r="F156" s="49" t="str">
        <f>+IF(記録会!$BR$9&gt;=ROW(E146),VLOOKUP(ROW(E146),記録会!$BQ$10:$BZ$638,COLUMN(G148),FALSE),"")</f>
        <v/>
      </c>
      <c r="G156" s="285" t="str">
        <f>+IF(記録会!$BR$9&gt;=ROW(F146),VLOOKUP(ROW(F146),記録会!$BQ$10:$BZ$638,COLUMN(H148),FALSE),"")</f>
        <v/>
      </c>
      <c r="H156" s="285"/>
      <c r="I156" s="286" t="str">
        <f>+IF(記録会!$BR$9&gt;=ROW(H146),VLOOKUP(ROW(H146),記録会!$BQ$10:$BZ$638,COLUMN(I148),FALSE),"")</f>
        <v/>
      </c>
      <c r="J156" s="287"/>
      <c r="K156" s="285" t="str">
        <f>+IF(記録会!$BR$9&gt;=ROW(G146),VLOOKUP(ROW(G146),記録会!$BQ$10:$BZ$638,COLUMN(J148),FALSE),"")</f>
        <v/>
      </c>
      <c r="L156" s="287"/>
    </row>
    <row r="157" spans="1:12" x14ac:dyDescent="0.15">
      <c r="A157" s="45" t="str">
        <f t="shared" si="2"/>
        <v/>
      </c>
      <c r="B157" s="45" t="str">
        <f>+IF(記録会!$BR$9&gt;=ROW(A147),VLOOKUP(ROW(A147),記録会!$BQ$10:$BZ$638,COLUMN(C149),FALSE),"")</f>
        <v/>
      </c>
      <c r="C157" s="45" t="str">
        <f>+IF(記録会!$BR$9&gt;=ROW(B147),VLOOKUP(ROW(B147),記録会!$BQ$10:$BZ$638,COLUMN(D149),FALSE),"")</f>
        <v/>
      </c>
      <c r="D157" s="49" t="str">
        <f>+IF(記録会!$BR$9&gt;=ROW(C147),VLOOKUP(ROW(C147),記録会!$BQ$10:$BZ$638,COLUMN(E149),FALSE),"")</f>
        <v/>
      </c>
      <c r="E157" s="49" t="str">
        <f>+IF(記録会!$BR$9&gt;=ROW(D147),VLOOKUP(ROW(D147),記録会!$BQ$10:$BZ$638,COLUMN(F149),FALSE),"")</f>
        <v/>
      </c>
      <c r="F157" s="49" t="str">
        <f>+IF(記録会!$BR$9&gt;=ROW(E147),VLOOKUP(ROW(E147),記録会!$BQ$10:$BZ$638,COLUMN(G149),FALSE),"")</f>
        <v/>
      </c>
      <c r="G157" s="285" t="str">
        <f>+IF(記録会!$BR$9&gt;=ROW(F147),VLOOKUP(ROW(F147),記録会!$BQ$10:$BZ$638,COLUMN(H149),FALSE),"")</f>
        <v/>
      </c>
      <c r="H157" s="285"/>
      <c r="I157" s="286" t="str">
        <f>+IF(記録会!$BR$9&gt;=ROW(H147),VLOOKUP(ROW(H147),記録会!$BQ$10:$BZ$638,COLUMN(I149),FALSE),"")</f>
        <v/>
      </c>
      <c r="J157" s="287"/>
      <c r="K157" s="285" t="str">
        <f>+IF(記録会!$BR$9&gt;=ROW(G147),VLOOKUP(ROW(G147),記録会!$BQ$10:$BZ$638,COLUMN(J149),FALSE),"")</f>
        <v/>
      </c>
      <c r="L157" s="287"/>
    </row>
    <row r="158" spans="1:12" x14ac:dyDescent="0.15">
      <c r="A158" s="45" t="str">
        <f t="shared" si="2"/>
        <v/>
      </c>
      <c r="B158" s="45" t="str">
        <f>+IF(記録会!$BR$9&gt;=ROW(A148),VLOOKUP(ROW(A148),記録会!$BQ$10:$BZ$638,COLUMN(C150),FALSE),"")</f>
        <v/>
      </c>
      <c r="C158" s="45" t="str">
        <f>+IF(記録会!$BR$9&gt;=ROW(B148),VLOOKUP(ROW(B148),記録会!$BQ$10:$BZ$638,COLUMN(D150),FALSE),"")</f>
        <v/>
      </c>
      <c r="D158" s="49" t="str">
        <f>+IF(記録会!$BR$9&gt;=ROW(C148),VLOOKUP(ROW(C148),記録会!$BQ$10:$BZ$638,COLUMN(E150),FALSE),"")</f>
        <v/>
      </c>
      <c r="E158" s="49" t="str">
        <f>+IF(記録会!$BR$9&gt;=ROW(D148),VLOOKUP(ROW(D148),記録会!$BQ$10:$BZ$638,COLUMN(F150),FALSE),"")</f>
        <v/>
      </c>
      <c r="F158" s="49" t="str">
        <f>+IF(記録会!$BR$9&gt;=ROW(E148),VLOOKUP(ROW(E148),記録会!$BQ$10:$BZ$638,COLUMN(G150),FALSE),"")</f>
        <v/>
      </c>
      <c r="G158" s="285" t="str">
        <f>+IF(記録会!$BR$9&gt;=ROW(F148),VLOOKUP(ROW(F148),記録会!$BQ$10:$BZ$638,COLUMN(H150),FALSE),"")</f>
        <v/>
      </c>
      <c r="H158" s="285"/>
      <c r="I158" s="286" t="str">
        <f>+IF(記録会!$BR$9&gt;=ROW(H148),VLOOKUP(ROW(H148),記録会!$BQ$10:$BZ$638,COLUMN(I150),FALSE),"")</f>
        <v/>
      </c>
      <c r="J158" s="287"/>
      <c r="K158" s="285" t="str">
        <f>+IF(記録会!$BR$9&gt;=ROW(G148),VLOOKUP(ROW(G148),記録会!$BQ$10:$BZ$638,COLUMN(J150),FALSE),"")</f>
        <v/>
      </c>
      <c r="L158" s="287"/>
    </row>
    <row r="159" spans="1:12" x14ac:dyDescent="0.15">
      <c r="A159" s="45" t="str">
        <f t="shared" si="2"/>
        <v/>
      </c>
      <c r="B159" s="45" t="str">
        <f>+IF(記録会!$BR$9&gt;=ROW(A149),VLOOKUP(ROW(A149),記録会!$BQ$10:$BZ$638,COLUMN(C151),FALSE),"")</f>
        <v/>
      </c>
      <c r="C159" s="45" t="str">
        <f>+IF(記録会!$BR$9&gt;=ROW(B149),VLOOKUP(ROW(B149),記録会!$BQ$10:$BZ$638,COLUMN(D151),FALSE),"")</f>
        <v/>
      </c>
      <c r="D159" s="49" t="str">
        <f>+IF(記録会!$BR$9&gt;=ROW(C149),VLOOKUP(ROW(C149),記録会!$BQ$10:$BZ$638,COLUMN(E151),FALSE),"")</f>
        <v/>
      </c>
      <c r="E159" s="49" t="str">
        <f>+IF(記録会!$BR$9&gt;=ROW(D149),VLOOKUP(ROW(D149),記録会!$BQ$10:$BZ$638,COLUMN(F151),FALSE),"")</f>
        <v/>
      </c>
      <c r="F159" s="49" t="str">
        <f>+IF(記録会!$BR$9&gt;=ROW(E149),VLOOKUP(ROW(E149),記録会!$BQ$10:$BZ$638,COLUMN(G151),FALSE),"")</f>
        <v/>
      </c>
      <c r="G159" s="285" t="str">
        <f>+IF(記録会!$BR$9&gt;=ROW(F149),VLOOKUP(ROW(F149),記録会!$BQ$10:$BZ$638,COLUMN(H151),FALSE),"")</f>
        <v/>
      </c>
      <c r="H159" s="285"/>
      <c r="I159" s="286" t="str">
        <f>+IF(記録会!$BR$9&gt;=ROW(H149),VLOOKUP(ROW(H149),記録会!$BQ$10:$BZ$638,COLUMN(I151),FALSE),"")</f>
        <v/>
      </c>
      <c r="J159" s="287"/>
      <c r="K159" s="285" t="str">
        <f>+IF(記録会!$BR$9&gt;=ROW(G149),VLOOKUP(ROW(G149),記録会!$BQ$10:$BZ$638,COLUMN(J151),FALSE),"")</f>
        <v/>
      </c>
      <c r="L159" s="287"/>
    </row>
    <row r="160" spans="1:12" x14ac:dyDescent="0.15">
      <c r="A160" s="45" t="str">
        <f t="shared" si="2"/>
        <v/>
      </c>
      <c r="B160" s="45" t="str">
        <f>+IF(記録会!$BR$9&gt;=ROW(A150),VLOOKUP(ROW(A150),記録会!$BQ$10:$BZ$638,COLUMN(C152),FALSE),"")</f>
        <v/>
      </c>
      <c r="C160" s="45" t="str">
        <f>+IF(記録会!$BR$9&gt;=ROW(B150),VLOOKUP(ROW(B150),記録会!$BQ$10:$BZ$638,COLUMN(D152),FALSE),"")</f>
        <v/>
      </c>
      <c r="D160" s="49" t="str">
        <f>+IF(記録会!$BR$9&gt;=ROW(C150),VLOOKUP(ROW(C150),記録会!$BQ$10:$BZ$638,COLUMN(E152),FALSE),"")</f>
        <v/>
      </c>
      <c r="E160" s="49" t="str">
        <f>+IF(記録会!$BR$9&gt;=ROW(D150),VLOOKUP(ROW(D150),記録会!$BQ$10:$BZ$638,COLUMN(F152),FALSE),"")</f>
        <v/>
      </c>
      <c r="F160" s="49" t="str">
        <f>+IF(記録会!$BR$9&gt;=ROW(E150),VLOOKUP(ROW(E150),記録会!$BQ$10:$BZ$638,COLUMN(G152),FALSE),"")</f>
        <v/>
      </c>
      <c r="G160" s="285" t="str">
        <f>+IF(記録会!$BR$9&gt;=ROW(F150),VLOOKUP(ROW(F150),記録会!$BQ$10:$BZ$638,COLUMN(H152),FALSE),"")</f>
        <v/>
      </c>
      <c r="H160" s="285"/>
      <c r="I160" s="286" t="str">
        <f>+IF(記録会!$BR$9&gt;=ROW(H150),VLOOKUP(ROW(H150),記録会!$BQ$10:$BZ$638,COLUMN(I152),FALSE),"")</f>
        <v/>
      </c>
      <c r="J160" s="287"/>
      <c r="K160" s="285" t="str">
        <f>+IF(記録会!$BR$9&gt;=ROW(G150),VLOOKUP(ROW(G150),記録会!$BQ$10:$BZ$638,COLUMN(J152),FALSE),"")</f>
        <v/>
      </c>
      <c r="L160" s="287"/>
    </row>
    <row r="161" spans="1:12" x14ac:dyDescent="0.15">
      <c r="A161" s="45" t="str">
        <f t="shared" si="2"/>
        <v/>
      </c>
      <c r="B161" s="45" t="str">
        <f>+IF(記録会!$BR$9&gt;=ROW(A151),VLOOKUP(ROW(A151),記録会!$BQ$10:$BZ$638,COLUMN(C153),FALSE),"")</f>
        <v/>
      </c>
      <c r="C161" s="45" t="str">
        <f>+IF(記録会!$BR$9&gt;=ROW(B151),VLOOKUP(ROW(B151),記録会!$BQ$10:$BZ$638,COLUMN(D153),FALSE),"")</f>
        <v/>
      </c>
      <c r="D161" s="49" t="str">
        <f>+IF(記録会!$BR$9&gt;=ROW(C151),VLOOKUP(ROW(C151),記録会!$BQ$10:$BZ$638,COLUMN(E153),FALSE),"")</f>
        <v/>
      </c>
      <c r="E161" s="49" t="str">
        <f>+IF(記録会!$BR$9&gt;=ROW(D151),VLOOKUP(ROW(D151),記録会!$BQ$10:$BZ$638,COLUMN(F153),FALSE),"")</f>
        <v/>
      </c>
      <c r="F161" s="49" t="str">
        <f>+IF(記録会!$BR$9&gt;=ROW(E151),VLOOKUP(ROW(E151),記録会!$BQ$10:$BZ$638,COLUMN(G153),FALSE),"")</f>
        <v/>
      </c>
      <c r="G161" s="285" t="str">
        <f>+IF(記録会!$BR$9&gt;=ROW(F151),VLOOKUP(ROW(F151),記録会!$BQ$10:$BZ$638,COLUMN(H153),FALSE),"")</f>
        <v/>
      </c>
      <c r="H161" s="285"/>
      <c r="I161" s="286" t="str">
        <f>+IF(記録会!$BR$9&gt;=ROW(H151),VLOOKUP(ROW(H151),記録会!$BQ$10:$BZ$638,COLUMN(I153),FALSE),"")</f>
        <v/>
      </c>
      <c r="J161" s="287"/>
      <c r="K161" s="285" t="str">
        <f>+IF(記録会!$BR$9&gt;=ROW(G151),VLOOKUP(ROW(G151),記録会!$BQ$10:$BZ$638,COLUMN(J153),FALSE),"")</f>
        <v/>
      </c>
      <c r="L161" s="287"/>
    </row>
    <row r="162" spans="1:12" x14ac:dyDescent="0.15">
      <c r="A162" s="45" t="str">
        <f t="shared" si="2"/>
        <v/>
      </c>
      <c r="B162" s="45" t="str">
        <f>+IF(記録会!$BR$9&gt;=ROW(A152),VLOOKUP(ROW(A152),記録会!$BQ$10:$BZ$638,COLUMN(C154),FALSE),"")</f>
        <v/>
      </c>
      <c r="C162" s="45" t="str">
        <f>+IF(記録会!$BR$9&gt;=ROW(B152),VLOOKUP(ROW(B152),記録会!$BQ$10:$BZ$638,COLUMN(D154),FALSE),"")</f>
        <v/>
      </c>
      <c r="D162" s="49" t="str">
        <f>+IF(記録会!$BR$9&gt;=ROW(C152),VLOOKUP(ROW(C152),記録会!$BQ$10:$BZ$638,COLUMN(E154),FALSE),"")</f>
        <v/>
      </c>
      <c r="E162" s="49" t="str">
        <f>+IF(記録会!$BR$9&gt;=ROW(D152),VLOOKUP(ROW(D152),記録会!$BQ$10:$BZ$638,COLUMN(F154),FALSE),"")</f>
        <v/>
      </c>
      <c r="F162" s="49" t="str">
        <f>+IF(記録会!$BR$9&gt;=ROW(E152),VLOOKUP(ROW(E152),記録会!$BQ$10:$BZ$638,COLUMN(G154),FALSE),"")</f>
        <v/>
      </c>
      <c r="G162" s="285" t="str">
        <f>+IF(記録会!$BR$9&gt;=ROW(F152),VLOOKUP(ROW(F152),記録会!$BQ$10:$BZ$638,COLUMN(H154),FALSE),"")</f>
        <v/>
      </c>
      <c r="H162" s="285"/>
      <c r="I162" s="286" t="str">
        <f>+IF(記録会!$BR$9&gt;=ROW(H152),VLOOKUP(ROW(H152),記録会!$BQ$10:$BZ$638,COLUMN(I154),FALSE),"")</f>
        <v/>
      </c>
      <c r="J162" s="287"/>
      <c r="K162" s="285" t="str">
        <f>+IF(記録会!$BR$9&gt;=ROW(G152),VLOOKUP(ROW(G152),記録会!$BQ$10:$BZ$638,COLUMN(J154),FALSE),"")</f>
        <v/>
      </c>
      <c r="L162" s="287"/>
    </row>
    <row r="163" spans="1:12" x14ac:dyDescent="0.15">
      <c r="A163" s="45" t="str">
        <f t="shared" si="2"/>
        <v/>
      </c>
      <c r="B163" s="45" t="str">
        <f>+IF(記録会!$BR$9&gt;=ROW(A153),VLOOKUP(ROW(A153),記録会!$BQ$10:$BZ$638,COLUMN(C155),FALSE),"")</f>
        <v/>
      </c>
      <c r="C163" s="45" t="str">
        <f>+IF(記録会!$BR$9&gt;=ROW(B153),VLOOKUP(ROW(B153),記録会!$BQ$10:$BZ$638,COLUMN(D155),FALSE),"")</f>
        <v/>
      </c>
      <c r="D163" s="49" t="str">
        <f>+IF(記録会!$BR$9&gt;=ROW(C153),VLOOKUP(ROW(C153),記録会!$BQ$10:$BZ$638,COLUMN(E155),FALSE),"")</f>
        <v/>
      </c>
      <c r="E163" s="49" t="str">
        <f>+IF(記録会!$BR$9&gt;=ROW(D153),VLOOKUP(ROW(D153),記録会!$BQ$10:$BZ$638,COLUMN(F155),FALSE),"")</f>
        <v/>
      </c>
      <c r="F163" s="49" t="str">
        <f>+IF(記録会!$BR$9&gt;=ROW(E153),VLOOKUP(ROW(E153),記録会!$BQ$10:$BZ$638,COLUMN(G155),FALSE),"")</f>
        <v/>
      </c>
      <c r="G163" s="285" t="str">
        <f>+IF(記録会!$BR$9&gt;=ROW(F153),VLOOKUP(ROW(F153),記録会!$BQ$10:$BZ$638,COLUMN(H155),FALSE),"")</f>
        <v/>
      </c>
      <c r="H163" s="285"/>
      <c r="I163" s="286" t="str">
        <f>+IF(記録会!$BR$9&gt;=ROW(H153),VLOOKUP(ROW(H153),記録会!$BQ$10:$BZ$638,COLUMN(I155),FALSE),"")</f>
        <v/>
      </c>
      <c r="J163" s="287"/>
      <c r="K163" s="285" t="str">
        <f>+IF(記録会!$BR$9&gt;=ROW(G153),VLOOKUP(ROW(G153),記録会!$BQ$10:$BZ$638,COLUMN(J155),FALSE),"")</f>
        <v/>
      </c>
      <c r="L163" s="287"/>
    </row>
    <row r="164" spans="1:12" x14ac:dyDescent="0.15">
      <c r="A164" s="45" t="str">
        <f t="shared" si="2"/>
        <v/>
      </c>
      <c r="B164" s="45" t="str">
        <f>+IF(記録会!$BR$9&gt;=ROW(A154),VLOOKUP(ROW(A154),記録会!$BQ$10:$BZ$638,COLUMN(C156),FALSE),"")</f>
        <v/>
      </c>
      <c r="C164" s="45" t="str">
        <f>+IF(記録会!$BR$9&gt;=ROW(B154),VLOOKUP(ROW(B154),記録会!$BQ$10:$BZ$638,COLUMN(D156),FALSE),"")</f>
        <v/>
      </c>
      <c r="D164" s="49" t="str">
        <f>+IF(記録会!$BR$9&gt;=ROW(C154),VLOOKUP(ROW(C154),記録会!$BQ$10:$BZ$638,COLUMN(E156),FALSE),"")</f>
        <v/>
      </c>
      <c r="E164" s="49" t="str">
        <f>+IF(記録会!$BR$9&gt;=ROW(D154),VLOOKUP(ROW(D154),記録会!$BQ$10:$BZ$638,COLUMN(F156),FALSE),"")</f>
        <v/>
      </c>
      <c r="F164" s="49" t="str">
        <f>+IF(記録会!$BR$9&gt;=ROW(E154),VLOOKUP(ROW(E154),記録会!$BQ$10:$BZ$638,COLUMN(G156),FALSE),"")</f>
        <v/>
      </c>
      <c r="G164" s="285" t="str">
        <f>+IF(記録会!$BR$9&gt;=ROW(F154),VLOOKUP(ROW(F154),記録会!$BQ$10:$BZ$638,COLUMN(H156),FALSE),"")</f>
        <v/>
      </c>
      <c r="H164" s="285"/>
      <c r="I164" s="286" t="str">
        <f>+IF(記録会!$BR$9&gt;=ROW(H154),VLOOKUP(ROW(H154),記録会!$BQ$10:$BZ$638,COLUMN(I156),FALSE),"")</f>
        <v/>
      </c>
      <c r="J164" s="287"/>
      <c r="K164" s="285" t="str">
        <f>+IF(記録会!$BR$9&gt;=ROW(G154),VLOOKUP(ROW(G154),記録会!$BQ$10:$BZ$638,COLUMN(J156),FALSE),"")</f>
        <v/>
      </c>
      <c r="L164" s="287"/>
    </row>
    <row r="165" spans="1:12" x14ac:dyDescent="0.15">
      <c r="A165" s="45" t="str">
        <f t="shared" si="2"/>
        <v/>
      </c>
      <c r="B165" s="45" t="str">
        <f>+IF(記録会!$BR$9&gt;=ROW(A155),VLOOKUP(ROW(A155),記録会!$BQ$10:$BZ$638,COLUMN(C157),FALSE),"")</f>
        <v/>
      </c>
      <c r="C165" s="45" t="str">
        <f>+IF(記録会!$BR$9&gt;=ROW(B155),VLOOKUP(ROW(B155),記録会!$BQ$10:$BZ$638,COLUMN(D157),FALSE),"")</f>
        <v/>
      </c>
      <c r="D165" s="49" t="str">
        <f>+IF(記録会!$BR$9&gt;=ROW(C155),VLOOKUP(ROW(C155),記録会!$BQ$10:$BZ$638,COLUMN(E157),FALSE),"")</f>
        <v/>
      </c>
      <c r="E165" s="49" t="str">
        <f>+IF(記録会!$BR$9&gt;=ROW(D155),VLOOKUP(ROW(D155),記録会!$BQ$10:$BZ$638,COLUMN(F157),FALSE),"")</f>
        <v/>
      </c>
      <c r="F165" s="49" t="str">
        <f>+IF(記録会!$BR$9&gt;=ROW(E155),VLOOKUP(ROW(E155),記録会!$BQ$10:$BZ$638,COLUMN(G157),FALSE),"")</f>
        <v/>
      </c>
      <c r="G165" s="285" t="str">
        <f>+IF(記録会!$BR$9&gt;=ROW(F155),VLOOKUP(ROW(F155),記録会!$BQ$10:$BZ$638,COLUMN(H157),FALSE),"")</f>
        <v/>
      </c>
      <c r="H165" s="285"/>
      <c r="I165" s="286" t="str">
        <f>+IF(記録会!$BR$9&gt;=ROW(H155),VLOOKUP(ROW(H155),記録会!$BQ$10:$BZ$638,COLUMN(I157),FALSE),"")</f>
        <v/>
      </c>
      <c r="J165" s="287"/>
      <c r="K165" s="285" t="str">
        <f>+IF(記録会!$BR$9&gt;=ROW(G155),VLOOKUP(ROW(G155),記録会!$BQ$10:$BZ$638,COLUMN(J157),FALSE),"")</f>
        <v/>
      </c>
      <c r="L165" s="287"/>
    </row>
    <row r="166" spans="1:12" x14ac:dyDescent="0.15">
      <c r="A166" s="45" t="str">
        <f t="shared" si="2"/>
        <v/>
      </c>
      <c r="B166" s="45" t="str">
        <f>+IF(記録会!$BR$9&gt;=ROW(A156),VLOOKUP(ROW(A156),記録会!$BQ$10:$BZ$638,COLUMN(C158),FALSE),"")</f>
        <v/>
      </c>
      <c r="C166" s="45" t="str">
        <f>+IF(記録会!$BR$9&gt;=ROW(B156),VLOOKUP(ROW(B156),記録会!$BQ$10:$BZ$638,COLUMN(D158),FALSE),"")</f>
        <v/>
      </c>
      <c r="D166" s="49" t="str">
        <f>+IF(記録会!$BR$9&gt;=ROW(C156),VLOOKUP(ROW(C156),記録会!$BQ$10:$BZ$638,COLUMN(E158),FALSE),"")</f>
        <v/>
      </c>
      <c r="E166" s="49" t="str">
        <f>+IF(記録会!$BR$9&gt;=ROW(D156),VLOOKUP(ROW(D156),記録会!$BQ$10:$BZ$638,COLUMN(F158),FALSE),"")</f>
        <v/>
      </c>
      <c r="F166" s="49" t="str">
        <f>+IF(記録会!$BR$9&gt;=ROW(E156),VLOOKUP(ROW(E156),記録会!$BQ$10:$BZ$638,COLUMN(G158),FALSE),"")</f>
        <v/>
      </c>
      <c r="G166" s="285" t="str">
        <f>+IF(記録会!$BR$9&gt;=ROW(F156),VLOOKUP(ROW(F156),記録会!$BQ$10:$BZ$638,COLUMN(H158),FALSE),"")</f>
        <v/>
      </c>
      <c r="H166" s="285"/>
      <c r="I166" s="286" t="str">
        <f>+IF(記録会!$BR$9&gt;=ROW(H156),VLOOKUP(ROW(H156),記録会!$BQ$10:$BZ$638,COLUMN(I158),FALSE),"")</f>
        <v/>
      </c>
      <c r="J166" s="287"/>
      <c r="K166" s="285" t="str">
        <f>+IF(記録会!$BR$9&gt;=ROW(G156),VLOOKUP(ROW(G156),記録会!$BQ$10:$BZ$638,COLUMN(J158),FALSE),"")</f>
        <v/>
      </c>
      <c r="L166" s="287"/>
    </row>
    <row r="167" spans="1:12" x14ac:dyDescent="0.15">
      <c r="A167" s="45" t="str">
        <f t="shared" si="2"/>
        <v/>
      </c>
      <c r="B167" s="45" t="str">
        <f>+IF(記録会!$BR$9&gt;=ROW(A157),VLOOKUP(ROW(A157),記録会!$BQ$10:$BZ$638,COLUMN(C159),FALSE),"")</f>
        <v/>
      </c>
      <c r="C167" s="45" t="str">
        <f>+IF(記録会!$BR$9&gt;=ROW(B157),VLOOKUP(ROW(B157),記録会!$BQ$10:$BZ$638,COLUMN(D159),FALSE),"")</f>
        <v/>
      </c>
      <c r="D167" s="49" t="str">
        <f>+IF(記録会!$BR$9&gt;=ROW(C157),VLOOKUP(ROW(C157),記録会!$BQ$10:$BZ$638,COLUMN(E159),FALSE),"")</f>
        <v/>
      </c>
      <c r="E167" s="49" t="str">
        <f>+IF(記録会!$BR$9&gt;=ROW(D157),VLOOKUP(ROW(D157),記録会!$BQ$10:$BZ$638,COLUMN(F159),FALSE),"")</f>
        <v/>
      </c>
      <c r="F167" s="49" t="str">
        <f>+IF(記録会!$BR$9&gt;=ROW(E157),VLOOKUP(ROW(E157),記録会!$BQ$10:$BZ$638,COLUMN(G159),FALSE),"")</f>
        <v/>
      </c>
      <c r="G167" s="285" t="str">
        <f>+IF(記録会!$BR$9&gt;=ROW(F157),VLOOKUP(ROW(F157),記録会!$BQ$10:$BZ$638,COLUMN(H159),FALSE),"")</f>
        <v/>
      </c>
      <c r="H167" s="285"/>
      <c r="I167" s="286" t="str">
        <f>+IF(記録会!$BR$9&gt;=ROW(H157),VLOOKUP(ROW(H157),記録会!$BQ$10:$BZ$638,COLUMN(I159),FALSE),"")</f>
        <v/>
      </c>
      <c r="J167" s="287"/>
      <c r="K167" s="285" t="str">
        <f>+IF(記録会!$BR$9&gt;=ROW(G157),VLOOKUP(ROW(G157),記録会!$BQ$10:$BZ$638,COLUMN(J159),FALSE),"")</f>
        <v/>
      </c>
      <c r="L167" s="287"/>
    </row>
    <row r="168" spans="1:12" x14ac:dyDescent="0.15">
      <c r="A168" s="45" t="str">
        <f t="shared" si="2"/>
        <v/>
      </c>
      <c r="B168" s="45" t="str">
        <f>+IF(記録会!$BR$9&gt;=ROW(A158),VLOOKUP(ROW(A158),記録会!$BQ$10:$BZ$638,COLUMN(C160),FALSE),"")</f>
        <v/>
      </c>
      <c r="C168" s="45" t="str">
        <f>+IF(記録会!$BR$9&gt;=ROW(B158),VLOOKUP(ROW(B158),記録会!$BQ$10:$BZ$638,COLUMN(D160),FALSE),"")</f>
        <v/>
      </c>
      <c r="D168" s="49" t="str">
        <f>+IF(記録会!$BR$9&gt;=ROW(C158),VLOOKUP(ROW(C158),記録会!$BQ$10:$BZ$638,COLUMN(E160),FALSE),"")</f>
        <v/>
      </c>
      <c r="E168" s="49" t="str">
        <f>+IF(記録会!$BR$9&gt;=ROW(D158),VLOOKUP(ROW(D158),記録会!$BQ$10:$BZ$638,COLUMN(F160),FALSE),"")</f>
        <v/>
      </c>
      <c r="F168" s="49" t="str">
        <f>+IF(記録会!$BR$9&gt;=ROW(E158),VLOOKUP(ROW(E158),記録会!$BQ$10:$BZ$638,COLUMN(G160),FALSE),"")</f>
        <v/>
      </c>
      <c r="G168" s="285" t="str">
        <f>+IF(記録会!$BR$9&gt;=ROW(F158),VLOOKUP(ROW(F158),記録会!$BQ$10:$BZ$638,COLUMN(H160),FALSE),"")</f>
        <v/>
      </c>
      <c r="H168" s="285"/>
      <c r="I168" s="286" t="str">
        <f>+IF(記録会!$BR$9&gt;=ROW(H158),VLOOKUP(ROW(H158),記録会!$BQ$10:$BZ$638,COLUMN(I160),FALSE),"")</f>
        <v/>
      </c>
      <c r="J168" s="287"/>
      <c r="K168" s="285" t="str">
        <f>+IF(記録会!$BR$9&gt;=ROW(G158),VLOOKUP(ROW(G158),記録会!$BQ$10:$BZ$638,COLUMN(J160),FALSE),"")</f>
        <v/>
      </c>
      <c r="L168" s="287"/>
    </row>
    <row r="169" spans="1:12" x14ac:dyDescent="0.15">
      <c r="A169" s="45" t="str">
        <f t="shared" si="2"/>
        <v/>
      </c>
      <c r="B169" s="45" t="str">
        <f>+IF(記録会!$BR$9&gt;=ROW(A159),VLOOKUP(ROW(A159),記録会!$BQ$10:$BZ$638,COLUMN(C161),FALSE),"")</f>
        <v/>
      </c>
      <c r="C169" s="45" t="str">
        <f>+IF(記録会!$BR$9&gt;=ROW(B159),VLOOKUP(ROW(B159),記録会!$BQ$10:$BZ$638,COLUMN(D161),FALSE),"")</f>
        <v/>
      </c>
      <c r="D169" s="49" t="str">
        <f>+IF(記録会!$BR$9&gt;=ROW(C159),VLOOKUP(ROW(C159),記録会!$BQ$10:$BZ$638,COLUMN(E161),FALSE),"")</f>
        <v/>
      </c>
      <c r="E169" s="49" t="str">
        <f>+IF(記録会!$BR$9&gt;=ROW(D159),VLOOKUP(ROW(D159),記録会!$BQ$10:$BZ$638,COLUMN(F161),FALSE),"")</f>
        <v/>
      </c>
      <c r="F169" s="49" t="str">
        <f>+IF(記録会!$BR$9&gt;=ROW(E159),VLOOKUP(ROW(E159),記録会!$BQ$10:$BZ$638,COLUMN(G161),FALSE),"")</f>
        <v/>
      </c>
      <c r="G169" s="285" t="str">
        <f>+IF(記録会!$BR$9&gt;=ROW(F159),VLOOKUP(ROW(F159),記録会!$BQ$10:$BZ$638,COLUMN(H161),FALSE),"")</f>
        <v/>
      </c>
      <c r="H169" s="285"/>
      <c r="I169" s="286" t="str">
        <f>+IF(記録会!$BR$9&gt;=ROW(H159),VLOOKUP(ROW(H159),記録会!$BQ$10:$BZ$638,COLUMN(I161),FALSE),"")</f>
        <v/>
      </c>
      <c r="J169" s="287"/>
      <c r="K169" s="285" t="str">
        <f>+IF(記録会!$BR$9&gt;=ROW(G159),VLOOKUP(ROW(G159),記録会!$BQ$10:$BZ$638,COLUMN(J161),FALSE),"")</f>
        <v/>
      </c>
      <c r="L169" s="287"/>
    </row>
    <row r="170" spans="1:12" x14ac:dyDescent="0.15">
      <c r="A170" s="45" t="str">
        <f t="shared" si="2"/>
        <v/>
      </c>
      <c r="B170" s="45" t="str">
        <f>+IF(記録会!$BR$9&gt;=ROW(A160),VLOOKUP(ROW(A160),記録会!$BQ$10:$BZ$638,COLUMN(C162),FALSE),"")</f>
        <v/>
      </c>
      <c r="C170" s="45" t="str">
        <f>+IF(記録会!$BR$9&gt;=ROW(B160),VLOOKUP(ROW(B160),記録会!$BQ$10:$BZ$638,COLUMN(D162),FALSE),"")</f>
        <v/>
      </c>
      <c r="D170" s="49" t="str">
        <f>+IF(記録会!$BR$9&gt;=ROW(C160),VLOOKUP(ROW(C160),記録会!$BQ$10:$BZ$638,COLUMN(E162),FALSE),"")</f>
        <v/>
      </c>
      <c r="E170" s="49" t="str">
        <f>+IF(記録会!$BR$9&gt;=ROW(D160),VLOOKUP(ROW(D160),記録会!$BQ$10:$BZ$638,COLUMN(F162),FALSE),"")</f>
        <v/>
      </c>
      <c r="F170" s="49" t="str">
        <f>+IF(記録会!$BR$9&gt;=ROW(E160),VLOOKUP(ROW(E160),記録会!$BQ$10:$BZ$638,COLUMN(G162),FALSE),"")</f>
        <v/>
      </c>
      <c r="G170" s="285" t="str">
        <f>+IF(記録会!$BR$9&gt;=ROW(F160),VLOOKUP(ROW(F160),記録会!$BQ$10:$BZ$638,COLUMN(H162),FALSE),"")</f>
        <v/>
      </c>
      <c r="H170" s="285"/>
      <c r="I170" s="286" t="str">
        <f>+IF(記録会!$BR$9&gt;=ROW(H160),VLOOKUP(ROW(H160),記録会!$BQ$10:$BZ$638,COLUMN(I162),FALSE),"")</f>
        <v/>
      </c>
      <c r="J170" s="287"/>
      <c r="K170" s="285" t="str">
        <f>+IF(記録会!$BR$9&gt;=ROW(G160),VLOOKUP(ROW(G160),記録会!$BQ$10:$BZ$638,COLUMN(J162),FALSE),"")</f>
        <v/>
      </c>
      <c r="L170" s="287"/>
    </row>
    <row r="171" spans="1:12" x14ac:dyDescent="0.15">
      <c r="A171" s="45" t="str">
        <f t="shared" si="2"/>
        <v/>
      </c>
      <c r="B171" s="45" t="str">
        <f>+IF(記録会!$BR$9&gt;=ROW(A161),VLOOKUP(ROW(A161),記録会!$BQ$10:$BZ$638,COLUMN(C163),FALSE),"")</f>
        <v/>
      </c>
      <c r="C171" s="45" t="str">
        <f>+IF(記録会!$BR$9&gt;=ROW(B161),VLOOKUP(ROW(B161),記録会!$BQ$10:$BZ$638,COLUMN(D163),FALSE),"")</f>
        <v/>
      </c>
      <c r="D171" s="49" t="str">
        <f>+IF(記録会!$BR$9&gt;=ROW(C161),VLOOKUP(ROW(C161),記録会!$BQ$10:$BZ$638,COLUMN(E163),FALSE),"")</f>
        <v/>
      </c>
      <c r="E171" s="49" t="str">
        <f>+IF(記録会!$BR$9&gt;=ROW(D161),VLOOKUP(ROW(D161),記録会!$BQ$10:$BZ$638,COLUMN(F163),FALSE),"")</f>
        <v/>
      </c>
      <c r="F171" s="49" t="str">
        <f>+IF(記録会!$BR$9&gt;=ROW(E161),VLOOKUP(ROW(E161),記録会!$BQ$10:$BZ$638,COLUMN(G163),FALSE),"")</f>
        <v/>
      </c>
      <c r="G171" s="285" t="str">
        <f>+IF(記録会!$BR$9&gt;=ROW(F161),VLOOKUP(ROW(F161),記録会!$BQ$10:$BZ$638,COLUMN(H163),FALSE),"")</f>
        <v/>
      </c>
      <c r="H171" s="285"/>
      <c r="I171" s="286" t="str">
        <f>+IF(記録会!$BR$9&gt;=ROW(H161),VLOOKUP(ROW(H161),記録会!$BQ$10:$BZ$638,COLUMN(I163),FALSE),"")</f>
        <v/>
      </c>
      <c r="J171" s="287"/>
      <c r="K171" s="285" t="str">
        <f>+IF(記録会!$BR$9&gt;=ROW(G161),VLOOKUP(ROW(G161),記録会!$BQ$10:$BZ$638,COLUMN(J163),FALSE),"")</f>
        <v/>
      </c>
      <c r="L171" s="287"/>
    </row>
    <row r="172" spans="1:12" x14ac:dyDescent="0.15">
      <c r="A172" s="45" t="str">
        <f t="shared" si="2"/>
        <v/>
      </c>
      <c r="B172" s="45" t="str">
        <f>+IF(記録会!$BR$9&gt;=ROW(A162),VLOOKUP(ROW(A162),記録会!$BQ$10:$BZ$638,COLUMN(C164),FALSE),"")</f>
        <v/>
      </c>
      <c r="C172" s="45" t="str">
        <f>+IF(記録会!$BR$9&gt;=ROW(B162),VLOOKUP(ROW(B162),記録会!$BQ$10:$BZ$638,COLUMN(D164),FALSE),"")</f>
        <v/>
      </c>
      <c r="D172" s="49" t="str">
        <f>+IF(記録会!$BR$9&gt;=ROW(C162),VLOOKUP(ROW(C162),記録会!$BQ$10:$BZ$638,COLUMN(E164),FALSE),"")</f>
        <v/>
      </c>
      <c r="E172" s="49" t="str">
        <f>+IF(記録会!$BR$9&gt;=ROW(D162),VLOOKUP(ROW(D162),記録会!$BQ$10:$BZ$638,COLUMN(F164),FALSE),"")</f>
        <v/>
      </c>
      <c r="F172" s="49" t="str">
        <f>+IF(記録会!$BR$9&gt;=ROW(E162),VLOOKUP(ROW(E162),記録会!$BQ$10:$BZ$638,COLUMN(G164),FALSE),"")</f>
        <v/>
      </c>
      <c r="G172" s="285" t="str">
        <f>+IF(記録会!$BR$9&gt;=ROW(F162),VLOOKUP(ROW(F162),記録会!$BQ$10:$BZ$638,COLUMN(H164),FALSE),"")</f>
        <v/>
      </c>
      <c r="H172" s="285"/>
      <c r="I172" s="286" t="str">
        <f>+IF(記録会!$BR$9&gt;=ROW(H162),VLOOKUP(ROW(H162),記録会!$BQ$10:$BZ$638,COLUMN(I164),FALSE),"")</f>
        <v/>
      </c>
      <c r="J172" s="287"/>
      <c r="K172" s="285" t="str">
        <f>+IF(記録会!$BR$9&gt;=ROW(G162),VLOOKUP(ROW(G162),記録会!$BQ$10:$BZ$638,COLUMN(J164),FALSE),"")</f>
        <v/>
      </c>
      <c r="L172" s="287"/>
    </row>
    <row r="173" spans="1:12" x14ac:dyDescent="0.15">
      <c r="A173" s="45" t="str">
        <f t="shared" si="2"/>
        <v/>
      </c>
      <c r="B173" s="45" t="str">
        <f>+IF(記録会!$BR$9&gt;=ROW(A163),VLOOKUP(ROW(A163),記録会!$BQ$10:$BZ$638,COLUMN(C165),FALSE),"")</f>
        <v/>
      </c>
      <c r="C173" s="45" t="str">
        <f>+IF(記録会!$BR$9&gt;=ROW(B163),VLOOKUP(ROW(B163),記録会!$BQ$10:$BZ$638,COLUMN(D165),FALSE),"")</f>
        <v/>
      </c>
      <c r="D173" s="49" t="str">
        <f>+IF(記録会!$BR$9&gt;=ROW(C163),VLOOKUP(ROW(C163),記録会!$BQ$10:$BZ$638,COLUMN(E165),FALSE),"")</f>
        <v/>
      </c>
      <c r="E173" s="49" t="str">
        <f>+IF(記録会!$BR$9&gt;=ROW(D163),VLOOKUP(ROW(D163),記録会!$BQ$10:$BZ$638,COLUMN(F165),FALSE),"")</f>
        <v/>
      </c>
      <c r="F173" s="49" t="str">
        <f>+IF(記録会!$BR$9&gt;=ROW(E163),VLOOKUP(ROW(E163),記録会!$BQ$10:$BZ$638,COLUMN(G165),FALSE),"")</f>
        <v/>
      </c>
      <c r="G173" s="285" t="str">
        <f>+IF(記録会!$BR$9&gt;=ROW(F163),VLOOKUP(ROW(F163),記録会!$BQ$10:$BZ$638,COLUMN(H165),FALSE),"")</f>
        <v/>
      </c>
      <c r="H173" s="285"/>
      <c r="I173" s="286" t="str">
        <f>+IF(記録会!$BR$9&gt;=ROW(H163),VLOOKUP(ROW(H163),記録会!$BQ$10:$BZ$638,COLUMN(I165),FALSE),"")</f>
        <v/>
      </c>
      <c r="J173" s="287"/>
      <c r="K173" s="285" t="str">
        <f>+IF(記録会!$BR$9&gt;=ROW(G163),VLOOKUP(ROW(G163),記録会!$BQ$10:$BZ$638,COLUMN(J165),FALSE),"")</f>
        <v/>
      </c>
      <c r="L173" s="287"/>
    </row>
    <row r="174" spans="1:12" x14ac:dyDescent="0.15">
      <c r="A174" s="45" t="str">
        <f t="shared" si="2"/>
        <v/>
      </c>
      <c r="B174" s="45" t="str">
        <f>+IF(記録会!$BR$9&gt;=ROW(A164),VLOOKUP(ROW(A164),記録会!$BQ$10:$BZ$638,COLUMN(C166),FALSE),"")</f>
        <v/>
      </c>
      <c r="C174" s="45" t="str">
        <f>+IF(記録会!$BR$9&gt;=ROW(B164),VLOOKUP(ROW(B164),記録会!$BQ$10:$BZ$638,COLUMN(D166),FALSE),"")</f>
        <v/>
      </c>
      <c r="D174" s="49" t="str">
        <f>+IF(記録会!$BR$9&gt;=ROW(C164),VLOOKUP(ROW(C164),記録会!$BQ$10:$BZ$638,COLUMN(E166),FALSE),"")</f>
        <v/>
      </c>
      <c r="E174" s="49" t="str">
        <f>+IF(記録会!$BR$9&gt;=ROW(D164),VLOOKUP(ROW(D164),記録会!$BQ$10:$BZ$638,COLUMN(F166),FALSE),"")</f>
        <v/>
      </c>
      <c r="F174" s="49" t="str">
        <f>+IF(記録会!$BR$9&gt;=ROW(E164),VLOOKUP(ROW(E164),記録会!$BQ$10:$BZ$638,COLUMN(G166),FALSE),"")</f>
        <v/>
      </c>
      <c r="G174" s="285" t="str">
        <f>+IF(記録会!$BR$9&gt;=ROW(F164),VLOOKUP(ROW(F164),記録会!$BQ$10:$BZ$638,COLUMN(H166),FALSE),"")</f>
        <v/>
      </c>
      <c r="H174" s="285"/>
      <c r="I174" s="286" t="str">
        <f>+IF(記録会!$BR$9&gt;=ROW(H164),VLOOKUP(ROW(H164),記録会!$BQ$10:$BZ$638,COLUMN(I166),FALSE),"")</f>
        <v/>
      </c>
      <c r="J174" s="287"/>
      <c r="K174" s="285" t="str">
        <f>+IF(記録会!$BR$9&gt;=ROW(G164),VLOOKUP(ROW(G164),記録会!$BQ$10:$BZ$638,COLUMN(J166),FALSE),"")</f>
        <v/>
      </c>
      <c r="L174" s="287"/>
    </row>
    <row r="175" spans="1:12" x14ac:dyDescent="0.15">
      <c r="A175" s="45" t="str">
        <f t="shared" si="2"/>
        <v/>
      </c>
      <c r="B175" s="45" t="str">
        <f>+IF(記録会!$BR$9&gt;=ROW(A165),VLOOKUP(ROW(A165),記録会!$BQ$10:$BZ$638,COLUMN(C167),FALSE),"")</f>
        <v/>
      </c>
      <c r="C175" s="45" t="str">
        <f>+IF(記録会!$BR$9&gt;=ROW(B165),VLOOKUP(ROW(B165),記録会!$BQ$10:$BZ$638,COLUMN(D167),FALSE),"")</f>
        <v/>
      </c>
      <c r="D175" s="49" t="str">
        <f>+IF(記録会!$BR$9&gt;=ROW(C165),VLOOKUP(ROW(C165),記録会!$BQ$10:$BZ$638,COLUMN(E167),FALSE),"")</f>
        <v/>
      </c>
      <c r="E175" s="49" t="str">
        <f>+IF(記録会!$BR$9&gt;=ROW(D165),VLOOKUP(ROW(D165),記録会!$BQ$10:$BZ$638,COLUMN(F167),FALSE),"")</f>
        <v/>
      </c>
      <c r="F175" s="49" t="str">
        <f>+IF(記録会!$BR$9&gt;=ROW(E165),VLOOKUP(ROW(E165),記録会!$BQ$10:$BZ$638,COLUMN(G167),FALSE),"")</f>
        <v/>
      </c>
      <c r="G175" s="285" t="str">
        <f>+IF(記録会!$BR$9&gt;=ROW(F165),VLOOKUP(ROW(F165),記録会!$BQ$10:$BZ$638,COLUMN(H167),FALSE),"")</f>
        <v/>
      </c>
      <c r="H175" s="285"/>
      <c r="I175" s="286" t="str">
        <f>+IF(記録会!$BR$9&gt;=ROW(H165),VLOOKUP(ROW(H165),記録会!$BQ$10:$BZ$638,COLUMN(I167),FALSE),"")</f>
        <v/>
      </c>
      <c r="J175" s="287"/>
      <c r="K175" s="285" t="str">
        <f>+IF(記録会!$BR$9&gt;=ROW(G165),VLOOKUP(ROW(G165),記録会!$BQ$10:$BZ$638,COLUMN(J167),FALSE),"")</f>
        <v/>
      </c>
      <c r="L175" s="287"/>
    </row>
    <row r="176" spans="1:12" x14ac:dyDescent="0.15">
      <c r="A176" s="45" t="str">
        <f t="shared" si="2"/>
        <v/>
      </c>
      <c r="B176" s="45" t="str">
        <f>+IF(記録会!$BR$9&gt;=ROW(A166),VLOOKUP(ROW(A166),記録会!$BQ$10:$BZ$638,COLUMN(C168),FALSE),"")</f>
        <v/>
      </c>
      <c r="C176" s="45" t="str">
        <f>+IF(記録会!$BR$9&gt;=ROW(B166),VLOOKUP(ROW(B166),記録会!$BQ$10:$BZ$638,COLUMN(D168),FALSE),"")</f>
        <v/>
      </c>
      <c r="D176" s="49" t="str">
        <f>+IF(記録会!$BR$9&gt;=ROW(C166),VLOOKUP(ROW(C166),記録会!$BQ$10:$BZ$638,COLUMN(E168),FALSE),"")</f>
        <v/>
      </c>
      <c r="E176" s="49" t="str">
        <f>+IF(記録会!$BR$9&gt;=ROW(D166),VLOOKUP(ROW(D166),記録会!$BQ$10:$BZ$638,COLUMN(F168),FALSE),"")</f>
        <v/>
      </c>
      <c r="F176" s="49" t="str">
        <f>+IF(記録会!$BR$9&gt;=ROW(E166),VLOOKUP(ROW(E166),記録会!$BQ$10:$BZ$638,COLUMN(G168),FALSE),"")</f>
        <v/>
      </c>
      <c r="G176" s="285" t="str">
        <f>+IF(記録会!$BR$9&gt;=ROW(F166),VLOOKUP(ROW(F166),記録会!$BQ$10:$BZ$638,COLUMN(H168),FALSE),"")</f>
        <v/>
      </c>
      <c r="H176" s="285"/>
      <c r="I176" s="286" t="str">
        <f>+IF(記録会!$BR$9&gt;=ROW(H166),VLOOKUP(ROW(H166),記録会!$BQ$10:$BZ$638,COLUMN(I168),FALSE),"")</f>
        <v/>
      </c>
      <c r="J176" s="287"/>
      <c r="K176" s="285" t="str">
        <f>+IF(記録会!$BR$9&gt;=ROW(G166),VLOOKUP(ROW(G166),記録会!$BQ$10:$BZ$638,COLUMN(J168),FALSE),"")</f>
        <v/>
      </c>
      <c r="L176" s="287"/>
    </row>
    <row r="177" spans="1:12" x14ac:dyDescent="0.15">
      <c r="A177" s="45" t="str">
        <f t="shared" si="2"/>
        <v/>
      </c>
      <c r="B177" s="45" t="str">
        <f>+IF(記録会!$BR$9&gt;=ROW(A167),VLOOKUP(ROW(A167),記録会!$BQ$10:$BZ$638,COLUMN(C169),FALSE),"")</f>
        <v/>
      </c>
      <c r="C177" s="45" t="str">
        <f>+IF(記録会!$BR$9&gt;=ROW(B167),VLOOKUP(ROW(B167),記録会!$BQ$10:$BZ$638,COLUMN(D169),FALSE),"")</f>
        <v/>
      </c>
      <c r="D177" s="49" t="str">
        <f>+IF(記録会!$BR$9&gt;=ROW(C167),VLOOKUP(ROW(C167),記録会!$BQ$10:$BZ$638,COLUMN(E169),FALSE),"")</f>
        <v/>
      </c>
      <c r="E177" s="49" t="str">
        <f>+IF(記録会!$BR$9&gt;=ROW(D167),VLOOKUP(ROW(D167),記録会!$BQ$10:$BZ$638,COLUMN(F169),FALSE),"")</f>
        <v/>
      </c>
      <c r="F177" s="49" t="str">
        <f>+IF(記録会!$BR$9&gt;=ROW(E167),VLOOKUP(ROW(E167),記録会!$BQ$10:$BZ$638,COLUMN(G169),FALSE),"")</f>
        <v/>
      </c>
      <c r="G177" s="285" t="str">
        <f>+IF(記録会!$BR$9&gt;=ROW(F167),VLOOKUP(ROW(F167),記録会!$BQ$10:$BZ$638,COLUMN(H169),FALSE),"")</f>
        <v/>
      </c>
      <c r="H177" s="285"/>
      <c r="I177" s="286" t="str">
        <f>+IF(記録会!$BR$9&gt;=ROW(H167),VLOOKUP(ROW(H167),記録会!$BQ$10:$BZ$638,COLUMN(I169),FALSE),"")</f>
        <v/>
      </c>
      <c r="J177" s="287"/>
      <c r="K177" s="285" t="str">
        <f>+IF(記録会!$BR$9&gt;=ROW(G167),VLOOKUP(ROW(G167),記録会!$BQ$10:$BZ$638,COLUMN(J169),FALSE),"")</f>
        <v/>
      </c>
      <c r="L177" s="287"/>
    </row>
    <row r="178" spans="1:12" x14ac:dyDescent="0.15">
      <c r="A178" s="45" t="str">
        <f t="shared" si="2"/>
        <v/>
      </c>
      <c r="B178" s="45" t="str">
        <f>+IF(記録会!$BR$9&gt;=ROW(A168),VLOOKUP(ROW(A168),記録会!$BQ$10:$BZ$638,COLUMN(C170),FALSE),"")</f>
        <v/>
      </c>
      <c r="C178" s="45" t="str">
        <f>+IF(記録会!$BR$9&gt;=ROW(B168),VLOOKUP(ROW(B168),記録会!$BQ$10:$BZ$638,COLUMN(D170),FALSE),"")</f>
        <v/>
      </c>
      <c r="D178" s="49" t="str">
        <f>+IF(記録会!$BR$9&gt;=ROW(C168),VLOOKUP(ROW(C168),記録会!$BQ$10:$BZ$638,COLUMN(E170),FALSE),"")</f>
        <v/>
      </c>
      <c r="E178" s="49" t="str">
        <f>+IF(記録会!$BR$9&gt;=ROW(D168),VLOOKUP(ROW(D168),記録会!$BQ$10:$BZ$638,COLUMN(F170),FALSE),"")</f>
        <v/>
      </c>
      <c r="F178" s="49" t="str">
        <f>+IF(記録会!$BR$9&gt;=ROW(E168),VLOOKUP(ROW(E168),記録会!$BQ$10:$BZ$638,COLUMN(G170),FALSE),"")</f>
        <v/>
      </c>
      <c r="G178" s="285" t="str">
        <f>+IF(記録会!$BR$9&gt;=ROW(F168),VLOOKUP(ROW(F168),記録会!$BQ$10:$BZ$638,COLUMN(H170),FALSE),"")</f>
        <v/>
      </c>
      <c r="H178" s="285"/>
      <c r="I178" s="286" t="str">
        <f>+IF(記録会!$BR$9&gt;=ROW(H168),VLOOKUP(ROW(H168),記録会!$BQ$10:$BZ$638,COLUMN(I170),FALSE),"")</f>
        <v/>
      </c>
      <c r="J178" s="287"/>
      <c r="K178" s="285" t="str">
        <f>+IF(記録会!$BR$9&gt;=ROW(G168),VLOOKUP(ROW(G168),記録会!$BQ$10:$BZ$638,COLUMN(J170),FALSE),"")</f>
        <v/>
      </c>
      <c r="L178" s="287"/>
    </row>
    <row r="179" spans="1:12" x14ac:dyDescent="0.15">
      <c r="A179" s="45" t="str">
        <f t="shared" si="2"/>
        <v/>
      </c>
      <c r="B179" s="45" t="str">
        <f>+IF(記録会!$BR$9&gt;=ROW(A169),VLOOKUP(ROW(A169),記録会!$BQ$10:$BZ$638,COLUMN(C171),FALSE),"")</f>
        <v/>
      </c>
      <c r="C179" s="45" t="str">
        <f>+IF(記録会!$BR$9&gt;=ROW(B169),VLOOKUP(ROW(B169),記録会!$BQ$10:$BZ$638,COLUMN(D171),FALSE),"")</f>
        <v/>
      </c>
      <c r="D179" s="49" t="str">
        <f>+IF(記録会!$BR$9&gt;=ROW(C169),VLOOKUP(ROW(C169),記録会!$BQ$10:$BZ$638,COLUMN(E171),FALSE),"")</f>
        <v/>
      </c>
      <c r="E179" s="49" t="str">
        <f>+IF(記録会!$BR$9&gt;=ROW(D169),VLOOKUP(ROW(D169),記録会!$BQ$10:$BZ$638,COLUMN(F171),FALSE),"")</f>
        <v/>
      </c>
      <c r="F179" s="49" t="str">
        <f>+IF(記録会!$BR$9&gt;=ROW(E169),VLOOKUP(ROW(E169),記録会!$BQ$10:$BZ$638,COLUMN(G171),FALSE),"")</f>
        <v/>
      </c>
      <c r="G179" s="285" t="str">
        <f>+IF(記録会!$BR$9&gt;=ROW(F169),VLOOKUP(ROW(F169),記録会!$BQ$10:$BZ$638,COLUMN(H171),FALSE),"")</f>
        <v/>
      </c>
      <c r="H179" s="285"/>
      <c r="I179" s="286" t="str">
        <f>+IF(記録会!$BR$9&gt;=ROW(H169),VLOOKUP(ROW(H169),記録会!$BQ$10:$BZ$638,COLUMN(I171),FALSE),"")</f>
        <v/>
      </c>
      <c r="J179" s="287"/>
      <c r="K179" s="285" t="str">
        <f>+IF(記録会!$BR$9&gt;=ROW(G169),VLOOKUP(ROW(G169),記録会!$BQ$10:$BZ$638,COLUMN(J171),FALSE),"")</f>
        <v/>
      </c>
      <c r="L179" s="287"/>
    </row>
    <row r="180" spans="1:12" x14ac:dyDescent="0.15">
      <c r="A180" s="45" t="str">
        <f t="shared" si="2"/>
        <v/>
      </c>
      <c r="B180" s="45" t="str">
        <f>+IF(記録会!$BR$9&gt;=ROW(A170),VLOOKUP(ROW(A170),記録会!$BQ$10:$BZ$638,COLUMN(C172),FALSE),"")</f>
        <v/>
      </c>
      <c r="C180" s="45" t="str">
        <f>+IF(記録会!$BR$9&gt;=ROW(B170),VLOOKUP(ROW(B170),記録会!$BQ$10:$BZ$638,COLUMN(D172),FALSE),"")</f>
        <v/>
      </c>
      <c r="D180" s="49" t="str">
        <f>+IF(記録会!$BR$9&gt;=ROW(C170),VLOOKUP(ROW(C170),記録会!$BQ$10:$BZ$638,COLUMN(E172),FALSE),"")</f>
        <v/>
      </c>
      <c r="E180" s="49" t="str">
        <f>+IF(記録会!$BR$9&gt;=ROW(D170),VLOOKUP(ROW(D170),記録会!$BQ$10:$BZ$638,COLUMN(F172),FALSE),"")</f>
        <v/>
      </c>
      <c r="F180" s="49" t="str">
        <f>+IF(記録会!$BR$9&gt;=ROW(E170),VLOOKUP(ROW(E170),記録会!$BQ$10:$BZ$638,COLUMN(G172),FALSE),"")</f>
        <v/>
      </c>
      <c r="G180" s="285" t="str">
        <f>+IF(記録会!$BR$9&gt;=ROW(F170),VLOOKUP(ROW(F170),記録会!$BQ$10:$BZ$638,COLUMN(H172),FALSE),"")</f>
        <v/>
      </c>
      <c r="H180" s="285"/>
      <c r="I180" s="286" t="str">
        <f>+IF(記録会!$BR$9&gt;=ROW(H170),VLOOKUP(ROW(H170),記録会!$BQ$10:$BZ$638,COLUMN(I172),FALSE),"")</f>
        <v/>
      </c>
      <c r="J180" s="287"/>
      <c r="K180" s="285" t="str">
        <f>+IF(記録会!$BR$9&gt;=ROW(G170),VLOOKUP(ROW(G170),記録会!$BQ$10:$BZ$638,COLUMN(J172),FALSE),"")</f>
        <v/>
      </c>
      <c r="L180" s="287"/>
    </row>
    <row r="181" spans="1:12" x14ac:dyDescent="0.15">
      <c r="A181" s="45" t="str">
        <f t="shared" si="2"/>
        <v/>
      </c>
      <c r="B181" s="45" t="str">
        <f>+IF(記録会!$BR$9&gt;=ROW(A171),VLOOKUP(ROW(A171),記録会!$BQ$10:$BZ$638,COLUMN(C173),FALSE),"")</f>
        <v/>
      </c>
      <c r="C181" s="45" t="str">
        <f>+IF(記録会!$BR$9&gt;=ROW(B171),VLOOKUP(ROW(B171),記録会!$BQ$10:$BZ$638,COLUMN(D173),FALSE),"")</f>
        <v/>
      </c>
      <c r="D181" s="49" t="str">
        <f>+IF(記録会!$BR$9&gt;=ROW(C171),VLOOKUP(ROW(C171),記録会!$BQ$10:$BZ$638,COLUMN(E173),FALSE),"")</f>
        <v/>
      </c>
      <c r="E181" s="49" t="str">
        <f>+IF(記録会!$BR$9&gt;=ROW(D171),VLOOKUP(ROW(D171),記録会!$BQ$10:$BZ$638,COLUMN(F173),FALSE),"")</f>
        <v/>
      </c>
      <c r="F181" s="49" t="str">
        <f>+IF(記録会!$BR$9&gt;=ROW(E171),VLOOKUP(ROW(E171),記録会!$BQ$10:$BZ$638,COLUMN(G173),FALSE),"")</f>
        <v/>
      </c>
      <c r="G181" s="285" t="str">
        <f>+IF(記録会!$BR$9&gt;=ROW(F171),VLOOKUP(ROW(F171),記録会!$BQ$10:$BZ$638,COLUMN(H173),FALSE),"")</f>
        <v/>
      </c>
      <c r="H181" s="285"/>
      <c r="I181" s="286" t="str">
        <f>+IF(記録会!$BR$9&gt;=ROW(H171),VLOOKUP(ROW(H171),記録会!$BQ$10:$BZ$638,COLUMN(I173),FALSE),"")</f>
        <v/>
      </c>
      <c r="J181" s="287"/>
      <c r="K181" s="285" t="str">
        <f>+IF(記録会!$BR$9&gt;=ROW(G171),VLOOKUP(ROW(G171),記録会!$BQ$10:$BZ$638,COLUMN(J173),FALSE),"")</f>
        <v/>
      </c>
      <c r="L181" s="287"/>
    </row>
    <row r="182" spans="1:12" x14ac:dyDescent="0.15">
      <c r="A182" s="45" t="str">
        <f t="shared" si="2"/>
        <v/>
      </c>
      <c r="B182" s="45" t="str">
        <f>+IF(記録会!$BR$9&gt;=ROW(A172),VLOOKUP(ROW(A172),記録会!$BQ$10:$BZ$638,COLUMN(C174),FALSE),"")</f>
        <v/>
      </c>
      <c r="C182" s="45" t="str">
        <f>+IF(記録会!$BR$9&gt;=ROW(B172),VLOOKUP(ROW(B172),記録会!$BQ$10:$BZ$638,COLUMN(D174),FALSE),"")</f>
        <v/>
      </c>
      <c r="D182" s="49" t="str">
        <f>+IF(記録会!$BR$9&gt;=ROW(C172),VLOOKUP(ROW(C172),記録会!$BQ$10:$BZ$638,COLUMN(E174),FALSE),"")</f>
        <v/>
      </c>
      <c r="E182" s="49" t="str">
        <f>+IF(記録会!$BR$9&gt;=ROW(D172),VLOOKUP(ROW(D172),記録会!$BQ$10:$BZ$638,COLUMN(F174),FALSE),"")</f>
        <v/>
      </c>
      <c r="F182" s="49" t="str">
        <f>+IF(記録会!$BR$9&gt;=ROW(E172),VLOOKUP(ROW(E172),記録会!$BQ$10:$BZ$638,COLUMN(G174),FALSE),"")</f>
        <v/>
      </c>
      <c r="G182" s="285" t="str">
        <f>+IF(記録会!$BR$9&gt;=ROW(F172),VLOOKUP(ROW(F172),記録会!$BQ$10:$BZ$638,COLUMN(H174),FALSE),"")</f>
        <v/>
      </c>
      <c r="H182" s="285"/>
      <c r="I182" s="286" t="str">
        <f>+IF(記録会!$BR$9&gt;=ROW(H172),VLOOKUP(ROW(H172),記録会!$BQ$10:$BZ$638,COLUMN(I174),FALSE),"")</f>
        <v/>
      </c>
      <c r="J182" s="287"/>
      <c r="K182" s="285" t="str">
        <f>+IF(記録会!$BR$9&gt;=ROW(G172),VLOOKUP(ROW(G172),記録会!$BQ$10:$BZ$638,COLUMN(J174),FALSE),"")</f>
        <v/>
      </c>
      <c r="L182" s="287"/>
    </row>
    <row r="183" spans="1:12" x14ac:dyDescent="0.15">
      <c r="A183" s="45" t="str">
        <f t="shared" si="2"/>
        <v/>
      </c>
      <c r="B183" s="45" t="str">
        <f>+IF(記録会!$BR$9&gt;=ROW(A173),VLOOKUP(ROW(A173),記録会!$BQ$10:$BZ$638,COLUMN(C175),FALSE),"")</f>
        <v/>
      </c>
      <c r="C183" s="45" t="str">
        <f>+IF(記録会!$BR$9&gt;=ROW(B173),VLOOKUP(ROW(B173),記録会!$BQ$10:$BZ$638,COLUMN(D175),FALSE),"")</f>
        <v/>
      </c>
      <c r="D183" s="49" t="str">
        <f>+IF(記録会!$BR$9&gt;=ROW(C173),VLOOKUP(ROW(C173),記録会!$BQ$10:$BZ$638,COLUMN(E175),FALSE),"")</f>
        <v/>
      </c>
      <c r="E183" s="49" t="str">
        <f>+IF(記録会!$BR$9&gt;=ROW(D173),VLOOKUP(ROW(D173),記録会!$BQ$10:$BZ$638,COLUMN(F175),FALSE),"")</f>
        <v/>
      </c>
      <c r="F183" s="49" t="str">
        <f>+IF(記録会!$BR$9&gt;=ROW(E173),VLOOKUP(ROW(E173),記録会!$BQ$10:$BZ$638,COLUMN(G175),FALSE),"")</f>
        <v/>
      </c>
      <c r="G183" s="285" t="str">
        <f>+IF(記録会!$BR$9&gt;=ROW(F173),VLOOKUP(ROW(F173),記録会!$BQ$10:$BZ$638,COLUMN(H175),FALSE),"")</f>
        <v/>
      </c>
      <c r="H183" s="285"/>
      <c r="I183" s="286" t="str">
        <f>+IF(記録会!$BR$9&gt;=ROW(H173),VLOOKUP(ROW(H173),記録会!$BQ$10:$BZ$638,COLUMN(I175),FALSE),"")</f>
        <v/>
      </c>
      <c r="J183" s="287"/>
      <c r="K183" s="285" t="str">
        <f>+IF(記録会!$BR$9&gt;=ROW(G173),VLOOKUP(ROW(G173),記録会!$BQ$10:$BZ$638,COLUMN(J175),FALSE),"")</f>
        <v/>
      </c>
      <c r="L183" s="287"/>
    </row>
    <row r="184" spans="1:12" x14ac:dyDescent="0.15">
      <c r="A184" s="45" t="str">
        <f t="shared" si="2"/>
        <v/>
      </c>
      <c r="B184" s="45" t="str">
        <f>+IF(記録会!$BR$9&gt;=ROW(A174),VLOOKUP(ROW(A174),記録会!$BQ$10:$BZ$638,COLUMN(C176),FALSE),"")</f>
        <v/>
      </c>
      <c r="C184" s="45" t="str">
        <f>+IF(記録会!$BR$9&gt;=ROW(B174),VLOOKUP(ROW(B174),記録会!$BQ$10:$BZ$638,COLUMN(D176),FALSE),"")</f>
        <v/>
      </c>
      <c r="D184" s="49" t="str">
        <f>+IF(記録会!$BR$9&gt;=ROW(C174),VLOOKUP(ROW(C174),記録会!$BQ$10:$BZ$638,COLUMN(E176),FALSE),"")</f>
        <v/>
      </c>
      <c r="E184" s="49" t="str">
        <f>+IF(記録会!$BR$9&gt;=ROW(D174),VLOOKUP(ROW(D174),記録会!$BQ$10:$BZ$638,COLUMN(F176),FALSE),"")</f>
        <v/>
      </c>
      <c r="F184" s="49" t="str">
        <f>+IF(記録会!$BR$9&gt;=ROW(E174),VLOOKUP(ROW(E174),記録会!$BQ$10:$BZ$638,COLUMN(G176),FALSE),"")</f>
        <v/>
      </c>
      <c r="G184" s="285" t="str">
        <f>+IF(記録会!$BR$9&gt;=ROW(F174),VLOOKUP(ROW(F174),記録会!$BQ$10:$BZ$638,COLUMN(H176),FALSE),"")</f>
        <v/>
      </c>
      <c r="H184" s="285"/>
      <c r="I184" s="286" t="str">
        <f>+IF(記録会!$BR$9&gt;=ROW(H174),VLOOKUP(ROW(H174),記録会!$BQ$10:$BZ$638,COLUMN(I176),FALSE),"")</f>
        <v/>
      </c>
      <c r="J184" s="287"/>
      <c r="K184" s="285" t="str">
        <f>+IF(記録会!$BR$9&gt;=ROW(G174),VLOOKUP(ROW(G174),記録会!$BQ$10:$BZ$638,COLUMN(J176),FALSE),"")</f>
        <v/>
      </c>
      <c r="L184" s="287"/>
    </row>
    <row r="185" spans="1:12" x14ac:dyDescent="0.15">
      <c r="A185" s="45" t="str">
        <f t="shared" si="2"/>
        <v/>
      </c>
      <c r="B185" s="45" t="str">
        <f>+IF(記録会!$BR$9&gt;=ROW(A175),VLOOKUP(ROW(A175),記録会!$BQ$10:$BZ$638,COLUMN(C177),FALSE),"")</f>
        <v/>
      </c>
      <c r="C185" s="45" t="str">
        <f>+IF(記録会!$BR$9&gt;=ROW(B175),VLOOKUP(ROW(B175),記録会!$BQ$10:$BZ$638,COLUMN(D177),FALSE),"")</f>
        <v/>
      </c>
      <c r="D185" s="49" t="str">
        <f>+IF(記録会!$BR$9&gt;=ROW(C175),VLOOKUP(ROW(C175),記録会!$BQ$10:$BZ$638,COLUMN(E177),FALSE),"")</f>
        <v/>
      </c>
      <c r="E185" s="49" t="str">
        <f>+IF(記録会!$BR$9&gt;=ROW(D175),VLOOKUP(ROW(D175),記録会!$BQ$10:$BZ$638,COLUMN(F177),FALSE),"")</f>
        <v/>
      </c>
      <c r="F185" s="49" t="str">
        <f>+IF(記録会!$BR$9&gt;=ROW(E175),VLOOKUP(ROW(E175),記録会!$BQ$10:$BZ$638,COLUMN(G177),FALSE),"")</f>
        <v/>
      </c>
      <c r="G185" s="285" t="str">
        <f>+IF(記録会!$BR$9&gt;=ROW(F175),VLOOKUP(ROW(F175),記録会!$BQ$10:$BZ$638,COLUMN(H177),FALSE),"")</f>
        <v/>
      </c>
      <c r="H185" s="285"/>
      <c r="I185" s="286" t="str">
        <f>+IF(記録会!$BR$9&gt;=ROW(H175),VLOOKUP(ROW(H175),記録会!$BQ$10:$BZ$638,COLUMN(I177),FALSE),"")</f>
        <v/>
      </c>
      <c r="J185" s="287"/>
      <c r="K185" s="285" t="str">
        <f>+IF(記録会!$BR$9&gt;=ROW(G175),VLOOKUP(ROW(G175),記録会!$BQ$10:$BZ$638,COLUMN(J177),FALSE),"")</f>
        <v/>
      </c>
      <c r="L185" s="287"/>
    </row>
    <row r="186" spans="1:12" x14ac:dyDescent="0.15">
      <c r="A186" s="45" t="str">
        <f t="shared" si="2"/>
        <v/>
      </c>
      <c r="B186" s="45" t="str">
        <f>+IF(記録会!$BR$9&gt;=ROW(A176),VLOOKUP(ROW(A176),記録会!$BQ$10:$BZ$638,COLUMN(C178),FALSE),"")</f>
        <v/>
      </c>
      <c r="C186" s="45" t="str">
        <f>+IF(記録会!$BR$9&gt;=ROW(B176),VLOOKUP(ROW(B176),記録会!$BQ$10:$BZ$638,COLUMN(D178),FALSE),"")</f>
        <v/>
      </c>
      <c r="D186" s="49" t="str">
        <f>+IF(記録会!$BR$9&gt;=ROW(C176),VLOOKUP(ROW(C176),記録会!$BQ$10:$BZ$638,COLUMN(E178),FALSE),"")</f>
        <v/>
      </c>
      <c r="E186" s="49" t="str">
        <f>+IF(記録会!$BR$9&gt;=ROW(D176),VLOOKUP(ROW(D176),記録会!$BQ$10:$BZ$638,COLUMN(F178),FALSE),"")</f>
        <v/>
      </c>
      <c r="F186" s="49" t="str">
        <f>+IF(記録会!$BR$9&gt;=ROW(E176),VLOOKUP(ROW(E176),記録会!$BQ$10:$BZ$638,COLUMN(G178),FALSE),"")</f>
        <v/>
      </c>
      <c r="G186" s="285" t="str">
        <f>+IF(記録会!$BR$9&gt;=ROW(F176),VLOOKUP(ROW(F176),記録会!$BQ$10:$BZ$638,COLUMN(H178),FALSE),"")</f>
        <v/>
      </c>
      <c r="H186" s="285"/>
      <c r="I186" s="286" t="str">
        <f>+IF(記録会!$BR$9&gt;=ROW(H176),VLOOKUP(ROW(H176),記録会!$BQ$10:$BZ$638,COLUMN(I178),FALSE),"")</f>
        <v/>
      </c>
      <c r="J186" s="287"/>
      <c r="K186" s="285" t="str">
        <f>+IF(記録会!$BR$9&gt;=ROW(G176),VLOOKUP(ROW(G176),記録会!$BQ$10:$BZ$638,COLUMN(J178),FALSE),"")</f>
        <v/>
      </c>
      <c r="L186" s="287"/>
    </row>
    <row r="187" spans="1:12" x14ac:dyDescent="0.15">
      <c r="A187" s="45" t="str">
        <f t="shared" si="2"/>
        <v/>
      </c>
      <c r="B187" s="45" t="str">
        <f>+IF(記録会!$BR$9&gt;=ROW(A177),VLOOKUP(ROW(A177),記録会!$BQ$10:$BZ$638,COLUMN(C179),FALSE),"")</f>
        <v/>
      </c>
      <c r="C187" s="45" t="str">
        <f>+IF(記録会!$BR$9&gt;=ROW(B177),VLOOKUP(ROW(B177),記録会!$BQ$10:$BZ$638,COLUMN(D179),FALSE),"")</f>
        <v/>
      </c>
      <c r="D187" s="49" t="str">
        <f>+IF(記録会!$BR$9&gt;=ROW(C177),VLOOKUP(ROW(C177),記録会!$BQ$10:$BZ$638,COLUMN(E179),FALSE),"")</f>
        <v/>
      </c>
      <c r="E187" s="49" t="str">
        <f>+IF(記録会!$BR$9&gt;=ROW(D177),VLOOKUP(ROW(D177),記録会!$BQ$10:$BZ$638,COLUMN(F179),FALSE),"")</f>
        <v/>
      </c>
      <c r="F187" s="49" t="str">
        <f>+IF(記録会!$BR$9&gt;=ROW(E177),VLOOKUP(ROW(E177),記録会!$BQ$10:$BZ$638,COLUMN(G179),FALSE),"")</f>
        <v/>
      </c>
      <c r="G187" s="285" t="str">
        <f>+IF(記録会!$BR$9&gt;=ROW(F177),VLOOKUP(ROW(F177),記録会!$BQ$10:$BZ$638,COLUMN(H179),FALSE),"")</f>
        <v/>
      </c>
      <c r="H187" s="285"/>
      <c r="I187" s="286" t="str">
        <f>+IF(記録会!$BR$9&gt;=ROW(H177),VLOOKUP(ROW(H177),記録会!$BQ$10:$BZ$638,COLUMN(I179),FALSE),"")</f>
        <v/>
      </c>
      <c r="J187" s="287"/>
      <c r="K187" s="285" t="str">
        <f>+IF(記録会!$BR$9&gt;=ROW(G177),VLOOKUP(ROW(G177),記録会!$BQ$10:$BZ$638,COLUMN(J179),FALSE),"")</f>
        <v/>
      </c>
      <c r="L187" s="287"/>
    </row>
    <row r="188" spans="1:12" x14ac:dyDescent="0.15">
      <c r="A188" s="45" t="str">
        <f t="shared" si="2"/>
        <v/>
      </c>
      <c r="B188" s="45" t="str">
        <f>+IF(記録会!$BR$9&gt;=ROW(A178),VLOOKUP(ROW(A178),記録会!$BQ$10:$BZ$638,COLUMN(C180),FALSE),"")</f>
        <v/>
      </c>
      <c r="C188" s="45" t="str">
        <f>+IF(記録会!$BR$9&gt;=ROW(B178),VLOOKUP(ROW(B178),記録会!$BQ$10:$BZ$638,COLUMN(D180),FALSE),"")</f>
        <v/>
      </c>
      <c r="D188" s="49" t="str">
        <f>+IF(記録会!$BR$9&gt;=ROW(C178),VLOOKUP(ROW(C178),記録会!$BQ$10:$BZ$638,COLUMN(E180),FALSE),"")</f>
        <v/>
      </c>
      <c r="E188" s="49" t="str">
        <f>+IF(記録会!$BR$9&gt;=ROW(D178),VLOOKUP(ROW(D178),記録会!$BQ$10:$BZ$638,COLUMN(F180),FALSE),"")</f>
        <v/>
      </c>
      <c r="F188" s="49" t="str">
        <f>+IF(記録会!$BR$9&gt;=ROW(E178),VLOOKUP(ROW(E178),記録会!$BQ$10:$BZ$638,COLUMN(G180),FALSE),"")</f>
        <v/>
      </c>
      <c r="G188" s="285" t="str">
        <f>+IF(記録会!$BR$9&gt;=ROW(F178),VLOOKUP(ROW(F178),記録会!$BQ$10:$BZ$638,COLUMN(H180),FALSE),"")</f>
        <v/>
      </c>
      <c r="H188" s="285"/>
      <c r="I188" s="286" t="str">
        <f>+IF(記録会!$BR$9&gt;=ROW(H178),VLOOKUP(ROW(H178),記録会!$BQ$10:$BZ$638,COLUMN(I180),FALSE),"")</f>
        <v/>
      </c>
      <c r="J188" s="287"/>
      <c r="K188" s="285" t="str">
        <f>+IF(記録会!$BR$9&gt;=ROW(G178),VLOOKUP(ROW(G178),記録会!$BQ$10:$BZ$638,COLUMN(J180),FALSE),"")</f>
        <v/>
      </c>
      <c r="L188" s="287"/>
    </row>
    <row r="189" spans="1:12" x14ac:dyDescent="0.15">
      <c r="A189" s="45" t="str">
        <f t="shared" si="2"/>
        <v/>
      </c>
      <c r="B189" s="45" t="str">
        <f>+IF(記録会!$BR$9&gt;=ROW(A179),VLOOKUP(ROW(A179),記録会!$BQ$10:$BZ$638,COLUMN(C181),FALSE),"")</f>
        <v/>
      </c>
      <c r="C189" s="45" t="str">
        <f>+IF(記録会!$BR$9&gt;=ROW(B179),VLOOKUP(ROW(B179),記録会!$BQ$10:$BZ$638,COLUMN(D181),FALSE),"")</f>
        <v/>
      </c>
      <c r="D189" s="49" t="str">
        <f>+IF(記録会!$BR$9&gt;=ROW(C179),VLOOKUP(ROW(C179),記録会!$BQ$10:$BZ$638,COLUMN(E181),FALSE),"")</f>
        <v/>
      </c>
      <c r="E189" s="49" t="str">
        <f>+IF(記録会!$BR$9&gt;=ROW(D179),VLOOKUP(ROW(D179),記録会!$BQ$10:$BZ$638,COLUMN(F181),FALSE),"")</f>
        <v/>
      </c>
      <c r="F189" s="49" t="str">
        <f>+IF(記録会!$BR$9&gt;=ROW(E179),VLOOKUP(ROW(E179),記録会!$BQ$10:$BZ$638,COLUMN(G181),FALSE),"")</f>
        <v/>
      </c>
      <c r="G189" s="285" t="str">
        <f>+IF(記録会!$BR$9&gt;=ROW(F179),VLOOKUP(ROW(F179),記録会!$BQ$10:$BZ$638,COLUMN(H181),FALSE),"")</f>
        <v/>
      </c>
      <c r="H189" s="285"/>
      <c r="I189" s="286" t="str">
        <f>+IF(記録会!$BR$9&gt;=ROW(H179),VLOOKUP(ROW(H179),記録会!$BQ$10:$BZ$638,COLUMN(I181),FALSE),"")</f>
        <v/>
      </c>
      <c r="J189" s="287"/>
      <c r="K189" s="285" t="str">
        <f>+IF(記録会!$BR$9&gt;=ROW(G179),VLOOKUP(ROW(G179),記録会!$BQ$10:$BZ$638,COLUMN(J181),FALSE),"")</f>
        <v/>
      </c>
      <c r="L189" s="287"/>
    </row>
    <row r="190" spans="1:12" x14ac:dyDescent="0.15">
      <c r="A190" s="45" t="str">
        <f t="shared" si="2"/>
        <v/>
      </c>
      <c r="B190" s="45" t="str">
        <f>+IF(記録会!$BR$9&gt;=ROW(A180),VLOOKUP(ROW(A180),記録会!$BQ$10:$BZ$638,COLUMN(C182),FALSE),"")</f>
        <v/>
      </c>
      <c r="C190" s="45" t="str">
        <f>+IF(記録会!$BR$9&gt;=ROW(B180),VLOOKUP(ROW(B180),記録会!$BQ$10:$BZ$638,COLUMN(D182),FALSE),"")</f>
        <v/>
      </c>
      <c r="D190" s="49" t="str">
        <f>+IF(記録会!$BR$9&gt;=ROW(C180),VLOOKUP(ROW(C180),記録会!$BQ$10:$BZ$638,COLUMN(E182),FALSE),"")</f>
        <v/>
      </c>
      <c r="E190" s="49" t="str">
        <f>+IF(記録会!$BR$9&gt;=ROW(D180),VLOOKUP(ROW(D180),記録会!$BQ$10:$BZ$638,COLUMN(F182),FALSE),"")</f>
        <v/>
      </c>
      <c r="F190" s="49" t="str">
        <f>+IF(記録会!$BR$9&gt;=ROW(E180),VLOOKUP(ROW(E180),記録会!$BQ$10:$BZ$638,COLUMN(G182),FALSE),"")</f>
        <v/>
      </c>
      <c r="G190" s="285" t="str">
        <f>+IF(記録会!$BR$9&gt;=ROW(F180),VLOOKUP(ROW(F180),記録会!$BQ$10:$BZ$638,COLUMN(H182),FALSE),"")</f>
        <v/>
      </c>
      <c r="H190" s="285"/>
      <c r="I190" s="286" t="str">
        <f>+IF(記録会!$BR$9&gt;=ROW(H180),VLOOKUP(ROW(H180),記録会!$BQ$10:$BZ$638,COLUMN(I182),FALSE),"")</f>
        <v/>
      </c>
      <c r="J190" s="287"/>
      <c r="K190" s="285" t="str">
        <f>+IF(記録会!$BR$9&gt;=ROW(G180),VLOOKUP(ROW(G180),記録会!$BQ$10:$BZ$638,COLUMN(J182),FALSE),"")</f>
        <v/>
      </c>
      <c r="L190" s="287"/>
    </row>
    <row r="191" spans="1:12" x14ac:dyDescent="0.15">
      <c r="A191" s="45" t="str">
        <f t="shared" si="2"/>
        <v/>
      </c>
      <c r="B191" s="45" t="str">
        <f>+IF(記録会!$BR$9&gt;=ROW(A181),VLOOKUP(ROW(A181),記録会!$BQ$10:$BZ$638,COLUMN(C183),FALSE),"")</f>
        <v/>
      </c>
      <c r="C191" s="45" t="str">
        <f>+IF(記録会!$BR$9&gt;=ROW(B181),VLOOKUP(ROW(B181),記録会!$BQ$10:$BZ$638,COLUMN(D183),FALSE),"")</f>
        <v/>
      </c>
      <c r="D191" s="49" t="str">
        <f>+IF(記録会!$BR$9&gt;=ROW(C181),VLOOKUP(ROW(C181),記録会!$BQ$10:$BZ$638,COLUMN(E183),FALSE),"")</f>
        <v/>
      </c>
      <c r="E191" s="49" t="str">
        <f>+IF(記録会!$BR$9&gt;=ROW(D181),VLOOKUP(ROW(D181),記録会!$BQ$10:$BZ$638,COLUMN(F183),FALSE),"")</f>
        <v/>
      </c>
      <c r="F191" s="49" t="str">
        <f>+IF(記録会!$BR$9&gt;=ROW(E181),VLOOKUP(ROW(E181),記録会!$BQ$10:$BZ$638,COLUMN(G183),FALSE),"")</f>
        <v/>
      </c>
      <c r="G191" s="285" t="str">
        <f>+IF(記録会!$BR$9&gt;=ROW(F181),VLOOKUP(ROW(F181),記録会!$BQ$10:$BZ$638,COLUMN(H183),FALSE),"")</f>
        <v/>
      </c>
      <c r="H191" s="285"/>
      <c r="I191" s="286" t="str">
        <f>+IF(記録会!$BR$9&gt;=ROW(H181),VLOOKUP(ROW(H181),記録会!$BQ$10:$BZ$638,COLUMN(I183),FALSE),"")</f>
        <v/>
      </c>
      <c r="J191" s="287"/>
      <c r="K191" s="285" t="str">
        <f>+IF(記録会!$BR$9&gt;=ROW(G181),VLOOKUP(ROW(G181),記録会!$BQ$10:$BZ$638,COLUMN(J183),FALSE),"")</f>
        <v/>
      </c>
      <c r="L191" s="287"/>
    </row>
    <row r="192" spans="1:12" x14ac:dyDescent="0.15">
      <c r="A192" s="45" t="str">
        <f t="shared" si="2"/>
        <v/>
      </c>
      <c r="B192" s="45" t="str">
        <f>+IF(記録会!$BR$9&gt;=ROW(A182),VLOOKUP(ROW(A182),記録会!$BQ$10:$BZ$638,COLUMN(C184),FALSE),"")</f>
        <v/>
      </c>
      <c r="C192" s="45" t="str">
        <f>+IF(記録会!$BR$9&gt;=ROW(B182),VLOOKUP(ROW(B182),記録会!$BQ$10:$BZ$638,COLUMN(D184),FALSE),"")</f>
        <v/>
      </c>
      <c r="D192" s="49" t="str">
        <f>+IF(記録会!$BR$9&gt;=ROW(C182),VLOOKUP(ROW(C182),記録会!$BQ$10:$BZ$638,COLUMN(E184),FALSE),"")</f>
        <v/>
      </c>
      <c r="E192" s="49" t="str">
        <f>+IF(記録会!$BR$9&gt;=ROW(D182),VLOOKUP(ROW(D182),記録会!$BQ$10:$BZ$638,COLUMN(F184),FALSE),"")</f>
        <v/>
      </c>
      <c r="F192" s="49" t="str">
        <f>+IF(記録会!$BR$9&gt;=ROW(E182),VLOOKUP(ROW(E182),記録会!$BQ$10:$BZ$638,COLUMN(G184),FALSE),"")</f>
        <v/>
      </c>
      <c r="G192" s="285" t="str">
        <f>+IF(記録会!$BR$9&gt;=ROW(F182),VLOOKUP(ROW(F182),記録会!$BQ$10:$BZ$638,COLUMN(H184),FALSE),"")</f>
        <v/>
      </c>
      <c r="H192" s="285"/>
      <c r="I192" s="286" t="str">
        <f>+IF(記録会!$BR$9&gt;=ROW(H182),VLOOKUP(ROW(H182),記録会!$BQ$10:$BZ$638,COLUMN(I184),FALSE),"")</f>
        <v/>
      </c>
      <c r="J192" s="287"/>
      <c r="K192" s="285" t="str">
        <f>+IF(記録会!$BR$9&gt;=ROW(G182),VLOOKUP(ROW(G182),記録会!$BQ$10:$BZ$638,COLUMN(J184),FALSE),"")</f>
        <v/>
      </c>
      <c r="L192" s="287"/>
    </row>
    <row r="193" spans="1:12" x14ac:dyDescent="0.15">
      <c r="A193" s="45" t="str">
        <f t="shared" si="2"/>
        <v/>
      </c>
      <c r="B193" s="45" t="str">
        <f>+IF(記録会!$BR$9&gt;=ROW(A183),VLOOKUP(ROW(A183),記録会!$BQ$10:$BZ$638,COLUMN(C185),FALSE),"")</f>
        <v/>
      </c>
      <c r="C193" s="45" t="str">
        <f>+IF(記録会!$BR$9&gt;=ROW(B183),VLOOKUP(ROW(B183),記録会!$BQ$10:$BZ$638,COLUMN(D185),FALSE),"")</f>
        <v/>
      </c>
      <c r="D193" s="49" t="str">
        <f>+IF(記録会!$BR$9&gt;=ROW(C183),VLOOKUP(ROW(C183),記録会!$BQ$10:$BZ$638,COLUMN(E185),FALSE),"")</f>
        <v/>
      </c>
      <c r="E193" s="49" t="str">
        <f>+IF(記録会!$BR$9&gt;=ROW(D183),VLOOKUP(ROW(D183),記録会!$BQ$10:$BZ$638,COLUMN(F185),FALSE),"")</f>
        <v/>
      </c>
      <c r="F193" s="49" t="str">
        <f>+IF(記録会!$BR$9&gt;=ROW(E183),VLOOKUP(ROW(E183),記録会!$BQ$10:$BZ$638,COLUMN(G185),FALSE),"")</f>
        <v/>
      </c>
      <c r="G193" s="285" t="str">
        <f>+IF(記録会!$BR$9&gt;=ROW(F183),VLOOKUP(ROW(F183),記録会!$BQ$10:$BZ$638,COLUMN(H185),FALSE),"")</f>
        <v/>
      </c>
      <c r="H193" s="285"/>
      <c r="I193" s="286" t="str">
        <f>+IF(記録会!$BR$9&gt;=ROW(H183),VLOOKUP(ROW(H183),記録会!$BQ$10:$BZ$638,COLUMN(I185),FALSE),"")</f>
        <v/>
      </c>
      <c r="J193" s="287"/>
      <c r="K193" s="285" t="str">
        <f>+IF(記録会!$BR$9&gt;=ROW(G183),VLOOKUP(ROW(G183),記録会!$BQ$10:$BZ$638,COLUMN(J185),FALSE),"")</f>
        <v/>
      </c>
      <c r="L193" s="287"/>
    </row>
    <row r="194" spans="1:12" x14ac:dyDescent="0.15">
      <c r="A194" s="45" t="str">
        <f t="shared" si="2"/>
        <v/>
      </c>
      <c r="B194" s="45" t="str">
        <f>+IF(記録会!$BR$9&gt;=ROW(A184),VLOOKUP(ROW(A184),記録会!$BQ$10:$BZ$638,COLUMN(C186),FALSE),"")</f>
        <v/>
      </c>
      <c r="C194" s="45" t="str">
        <f>+IF(記録会!$BR$9&gt;=ROW(B184),VLOOKUP(ROW(B184),記録会!$BQ$10:$BZ$638,COLUMN(D186),FALSE),"")</f>
        <v/>
      </c>
      <c r="D194" s="49" t="str">
        <f>+IF(記録会!$BR$9&gt;=ROW(C184),VLOOKUP(ROW(C184),記録会!$BQ$10:$BZ$638,COLUMN(E186),FALSE),"")</f>
        <v/>
      </c>
      <c r="E194" s="49" t="str">
        <f>+IF(記録会!$BR$9&gt;=ROW(D184),VLOOKUP(ROW(D184),記録会!$BQ$10:$BZ$638,COLUMN(F186),FALSE),"")</f>
        <v/>
      </c>
      <c r="F194" s="49" t="str">
        <f>+IF(記録会!$BR$9&gt;=ROW(E184),VLOOKUP(ROW(E184),記録会!$BQ$10:$BZ$638,COLUMN(G186),FALSE),"")</f>
        <v/>
      </c>
      <c r="G194" s="285" t="str">
        <f>+IF(記録会!$BR$9&gt;=ROW(F184),VLOOKUP(ROW(F184),記録会!$BQ$10:$BZ$638,COLUMN(H186),FALSE),"")</f>
        <v/>
      </c>
      <c r="H194" s="285"/>
      <c r="I194" s="286" t="str">
        <f>+IF(記録会!$BR$9&gt;=ROW(H184),VLOOKUP(ROW(H184),記録会!$BQ$10:$BZ$638,COLUMN(I186),FALSE),"")</f>
        <v/>
      </c>
      <c r="J194" s="287"/>
      <c r="K194" s="285" t="str">
        <f>+IF(記録会!$BR$9&gt;=ROW(G184),VLOOKUP(ROW(G184),記録会!$BQ$10:$BZ$638,COLUMN(J186),FALSE),"")</f>
        <v/>
      </c>
      <c r="L194" s="287"/>
    </row>
    <row r="195" spans="1:12" x14ac:dyDescent="0.15">
      <c r="A195" s="45" t="str">
        <f t="shared" si="2"/>
        <v/>
      </c>
      <c r="B195" s="45" t="str">
        <f>+IF(記録会!$BR$9&gt;=ROW(A185),VLOOKUP(ROW(A185),記録会!$BQ$10:$BZ$638,COLUMN(C187),FALSE),"")</f>
        <v/>
      </c>
      <c r="C195" s="45" t="str">
        <f>+IF(記録会!$BR$9&gt;=ROW(B185),VLOOKUP(ROW(B185),記録会!$BQ$10:$BZ$638,COLUMN(D187),FALSE),"")</f>
        <v/>
      </c>
      <c r="D195" s="49" t="str">
        <f>+IF(記録会!$BR$9&gt;=ROW(C185),VLOOKUP(ROW(C185),記録会!$BQ$10:$BZ$638,COLUMN(E187),FALSE),"")</f>
        <v/>
      </c>
      <c r="E195" s="49" t="str">
        <f>+IF(記録会!$BR$9&gt;=ROW(D185),VLOOKUP(ROW(D185),記録会!$BQ$10:$BZ$638,COLUMN(F187),FALSE),"")</f>
        <v/>
      </c>
      <c r="F195" s="49" t="str">
        <f>+IF(記録会!$BR$9&gt;=ROW(E185),VLOOKUP(ROW(E185),記録会!$BQ$10:$BZ$638,COLUMN(G187),FALSE),"")</f>
        <v/>
      </c>
      <c r="G195" s="285" t="str">
        <f>+IF(記録会!$BR$9&gt;=ROW(F185),VLOOKUP(ROW(F185),記録会!$BQ$10:$BZ$638,COLUMN(H187),FALSE),"")</f>
        <v/>
      </c>
      <c r="H195" s="285"/>
      <c r="I195" s="286" t="str">
        <f>+IF(記録会!$BR$9&gt;=ROW(H185),VLOOKUP(ROW(H185),記録会!$BQ$10:$BZ$638,COLUMN(I187),FALSE),"")</f>
        <v/>
      </c>
      <c r="J195" s="287"/>
      <c r="K195" s="285" t="str">
        <f>+IF(記録会!$BR$9&gt;=ROW(G185),VLOOKUP(ROW(G185),記録会!$BQ$10:$BZ$638,COLUMN(J187),FALSE),"")</f>
        <v/>
      </c>
      <c r="L195" s="287"/>
    </row>
    <row r="196" spans="1:12" x14ac:dyDescent="0.15">
      <c r="A196" s="45" t="str">
        <f t="shared" si="2"/>
        <v/>
      </c>
      <c r="B196" s="45" t="str">
        <f>+IF(記録会!$BR$9&gt;=ROW(A186),VLOOKUP(ROW(A186),記録会!$BQ$10:$BZ$638,COLUMN(C188),FALSE),"")</f>
        <v/>
      </c>
      <c r="C196" s="45" t="str">
        <f>+IF(記録会!$BR$9&gt;=ROW(B186),VLOOKUP(ROW(B186),記録会!$BQ$10:$BZ$638,COLUMN(D188),FALSE),"")</f>
        <v/>
      </c>
      <c r="D196" s="49" t="str">
        <f>+IF(記録会!$BR$9&gt;=ROW(C186),VLOOKUP(ROW(C186),記録会!$BQ$10:$BZ$638,COLUMN(E188),FALSE),"")</f>
        <v/>
      </c>
      <c r="E196" s="49" t="str">
        <f>+IF(記録会!$BR$9&gt;=ROW(D186),VLOOKUP(ROW(D186),記録会!$BQ$10:$BZ$638,COLUMN(F188),FALSE),"")</f>
        <v/>
      </c>
      <c r="F196" s="49" t="str">
        <f>+IF(記録会!$BR$9&gt;=ROW(E186),VLOOKUP(ROW(E186),記録会!$BQ$10:$BZ$638,COLUMN(G188),FALSE),"")</f>
        <v/>
      </c>
      <c r="G196" s="285" t="str">
        <f>+IF(記録会!$BR$9&gt;=ROW(F186),VLOOKUP(ROW(F186),記録会!$BQ$10:$BZ$638,COLUMN(H188),FALSE),"")</f>
        <v/>
      </c>
      <c r="H196" s="285"/>
      <c r="I196" s="286" t="str">
        <f>+IF(記録会!$BR$9&gt;=ROW(H186),VLOOKUP(ROW(H186),記録会!$BQ$10:$BZ$638,COLUMN(I188),FALSE),"")</f>
        <v/>
      </c>
      <c r="J196" s="287"/>
      <c r="K196" s="285" t="str">
        <f>+IF(記録会!$BR$9&gt;=ROW(G186),VLOOKUP(ROW(G186),記録会!$BQ$10:$BZ$638,COLUMN(J188),FALSE),"")</f>
        <v/>
      </c>
      <c r="L196" s="287"/>
    </row>
    <row r="197" spans="1:12" x14ac:dyDescent="0.15">
      <c r="A197" s="45" t="str">
        <f t="shared" si="2"/>
        <v/>
      </c>
      <c r="B197" s="45" t="str">
        <f>+IF(記録会!$BR$9&gt;=ROW(A187),VLOOKUP(ROW(A187),記録会!$BQ$10:$BZ$638,COLUMN(C189),FALSE),"")</f>
        <v/>
      </c>
      <c r="C197" s="45" t="str">
        <f>+IF(記録会!$BR$9&gt;=ROW(B187),VLOOKUP(ROW(B187),記録会!$BQ$10:$BZ$638,COLUMN(D189),FALSE),"")</f>
        <v/>
      </c>
      <c r="D197" s="49" t="str">
        <f>+IF(記録会!$BR$9&gt;=ROW(C187),VLOOKUP(ROW(C187),記録会!$BQ$10:$BZ$638,COLUMN(E189),FALSE),"")</f>
        <v/>
      </c>
      <c r="E197" s="49" t="str">
        <f>+IF(記録会!$BR$9&gt;=ROW(D187),VLOOKUP(ROW(D187),記録会!$BQ$10:$BZ$638,COLUMN(F189),FALSE),"")</f>
        <v/>
      </c>
      <c r="F197" s="49" t="str">
        <f>+IF(記録会!$BR$9&gt;=ROW(E187),VLOOKUP(ROW(E187),記録会!$BQ$10:$BZ$638,COLUMN(G189),FALSE),"")</f>
        <v/>
      </c>
      <c r="G197" s="285" t="str">
        <f>+IF(記録会!$BR$9&gt;=ROW(F187),VLOOKUP(ROW(F187),記録会!$BQ$10:$BZ$638,COLUMN(H189),FALSE),"")</f>
        <v/>
      </c>
      <c r="H197" s="285"/>
      <c r="I197" s="286" t="str">
        <f>+IF(記録会!$BR$9&gt;=ROW(H187),VLOOKUP(ROW(H187),記録会!$BQ$10:$BZ$638,COLUMN(I189),FALSE),"")</f>
        <v/>
      </c>
      <c r="J197" s="287"/>
      <c r="K197" s="285" t="str">
        <f>+IF(記録会!$BR$9&gt;=ROW(G187),VLOOKUP(ROW(G187),記録会!$BQ$10:$BZ$638,COLUMN(J189),FALSE),"")</f>
        <v/>
      </c>
      <c r="L197" s="287"/>
    </row>
    <row r="198" spans="1:12" x14ac:dyDescent="0.15">
      <c r="A198" s="45" t="str">
        <f t="shared" si="2"/>
        <v/>
      </c>
      <c r="B198" s="45" t="str">
        <f>+IF(記録会!$BR$9&gt;=ROW(A188),VLOOKUP(ROW(A188),記録会!$BQ$10:$BZ$638,COLUMN(C190),FALSE),"")</f>
        <v/>
      </c>
      <c r="C198" s="45" t="str">
        <f>+IF(記録会!$BR$9&gt;=ROW(B188),VLOOKUP(ROW(B188),記録会!$BQ$10:$BZ$638,COLUMN(D190),FALSE),"")</f>
        <v/>
      </c>
      <c r="D198" s="49" t="str">
        <f>+IF(記録会!$BR$9&gt;=ROW(C188),VLOOKUP(ROW(C188),記録会!$BQ$10:$BZ$638,COLUMN(E190),FALSE),"")</f>
        <v/>
      </c>
      <c r="E198" s="49" t="str">
        <f>+IF(記録会!$BR$9&gt;=ROW(D188),VLOOKUP(ROW(D188),記録会!$BQ$10:$BZ$638,COLUMN(F190),FALSE),"")</f>
        <v/>
      </c>
      <c r="F198" s="49" t="str">
        <f>+IF(記録会!$BR$9&gt;=ROW(E188),VLOOKUP(ROW(E188),記録会!$BQ$10:$BZ$638,COLUMN(G190),FALSE),"")</f>
        <v/>
      </c>
      <c r="G198" s="285" t="str">
        <f>+IF(記録会!$BR$9&gt;=ROW(F188),VLOOKUP(ROW(F188),記録会!$BQ$10:$BZ$638,COLUMN(H190),FALSE),"")</f>
        <v/>
      </c>
      <c r="H198" s="285"/>
      <c r="I198" s="286" t="str">
        <f>+IF(記録会!$BR$9&gt;=ROW(H188),VLOOKUP(ROW(H188),記録会!$BQ$10:$BZ$638,COLUMN(I190),FALSE),"")</f>
        <v/>
      </c>
      <c r="J198" s="287"/>
      <c r="K198" s="285" t="str">
        <f>+IF(記録会!$BR$9&gt;=ROW(G188),VLOOKUP(ROW(G188),記録会!$BQ$10:$BZ$638,COLUMN(J190),FALSE),"")</f>
        <v/>
      </c>
      <c r="L198" s="287"/>
    </row>
    <row r="199" spans="1:12" x14ac:dyDescent="0.15">
      <c r="A199" s="45" t="str">
        <f t="shared" si="2"/>
        <v/>
      </c>
      <c r="B199" s="45" t="str">
        <f>+IF(記録会!$BR$9&gt;=ROW(A189),VLOOKUP(ROW(A189),記録会!$BQ$10:$BZ$638,COLUMN(C191),FALSE),"")</f>
        <v/>
      </c>
      <c r="C199" s="45" t="str">
        <f>+IF(記録会!$BR$9&gt;=ROW(B189),VLOOKUP(ROW(B189),記録会!$BQ$10:$BZ$638,COLUMN(D191),FALSE),"")</f>
        <v/>
      </c>
      <c r="D199" s="49" t="str">
        <f>+IF(記録会!$BR$9&gt;=ROW(C189),VLOOKUP(ROW(C189),記録会!$BQ$10:$BZ$638,COLUMN(E191),FALSE),"")</f>
        <v/>
      </c>
      <c r="E199" s="49" t="str">
        <f>+IF(記録会!$BR$9&gt;=ROW(D189),VLOOKUP(ROW(D189),記録会!$BQ$10:$BZ$638,COLUMN(F191),FALSE),"")</f>
        <v/>
      </c>
      <c r="F199" s="49" t="str">
        <f>+IF(記録会!$BR$9&gt;=ROW(E189),VLOOKUP(ROW(E189),記録会!$BQ$10:$BZ$638,COLUMN(G191),FALSE),"")</f>
        <v/>
      </c>
      <c r="G199" s="285" t="str">
        <f>+IF(記録会!$BR$9&gt;=ROW(F189),VLOOKUP(ROW(F189),記録会!$BQ$10:$BZ$638,COLUMN(H191),FALSE),"")</f>
        <v/>
      </c>
      <c r="H199" s="285"/>
      <c r="I199" s="286" t="str">
        <f>+IF(記録会!$BR$9&gt;=ROW(H189),VLOOKUP(ROW(H189),記録会!$BQ$10:$BZ$638,COLUMN(I191),FALSE),"")</f>
        <v/>
      </c>
      <c r="J199" s="287"/>
      <c r="K199" s="285" t="str">
        <f>+IF(記録会!$BR$9&gt;=ROW(G189),VLOOKUP(ROW(G189),記録会!$BQ$10:$BZ$638,COLUMN(J191),FALSE),"")</f>
        <v/>
      </c>
      <c r="L199" s="287"/>
    </row>
    <row r="200" spans="1:12" x14ac:dyDescent="0.15">
      <c r="A200" s="45" t="str">
        <f t="shared" si="2"/>
        <v/>
      </c>
      <c r="B200" s="45" t="str">
        <f>+IF(記録会!$BR$9&gt;=ROW(A190),VLOOKUP(ROW(A190),記録会!$BQ$10:$BZ$638,COLUMN(C192),FALSE),"")</f>
        <v/>
      </c>
      <c r="C200" s="45" t="str">
        <f>+IF(記録会!$BR$9&gt;=ROW(B190),VLOOKUP(ROW(B190),記録会!$BQ$10:$BZ$638,COLUMN(D192),FALSE),"")</f>
        <v/>
      </c>
      <c r="D200" s="49" t="str">
        <f>+IF(記録会!$BR$9&gt;=ROW(C190),VLOOKUP(ROW(C190),記録会!$BQ$10:$BZ$638,COLUMN(E192),FALSE),"")</f>
        <v/>
      </c>
      <c r="E200" s="49" t="str">
        <f>+IF(記録会!$BR$9&gt;=ROW(D190),VLOOKUP(ROW(D190),記録会!$BQ$10:$BZ$638,COLUMN(F192),FALSE),"")</f>
        <v/>
      </c>
      <c r="F200" s="49" t="str">
        <f>+IF(記録会!$BR$9&gt;=ROW(E190),VLOOKUP(ROW(E190),記録会!$BQ$10:$BZ$638,COLUMN(G192),FALSE),"")</f>
        <v/>
      </c>
      <c r="G200" s="285" t="str">
        <f>+IF(記録会!$BR$9&gt;=ROW(F190),VLOOKUP(ROW(F190),記録会!$BQ$10:$BZ$638,COLUMN(H192),FALSE),"")</f>
        <v/>
      </c>
      <c r="H200" s="285"/>
      <c r="I200" s="286" t="str">
        <f>+IF(記録会!$BR$9&gt;=ROW(H190),VLOOKUP(ROW(H190),記録会!$BQ$10:$BZ$638,COLUMN(I192),FALSE),"")</f>
        <v/>
      </c>
      <c r="J200" s="287"/>
      <c r="K200" s="285" t="str">
        <f>+IF(記録会!$BR$9&gt;=ROW(G190),VLOOKUP(ROW(G190),記録会!$BQ$10:$BZ$638,COLUMN(J192),FALSE),"")</f>
        <v/>
      </c>
      <c r="L200" s="287"/>
    </row>
    <row r="201" spans="1:12" x14ac:dyDescent="0.15">
      <c r="A201" s="45" t="str">
        <f t="shared" si="2"/>
        <v/>
      </c>
      <c r="B201" s="45" t="str">
        <f>+IF(記録会!$BR$9&gt;=ROW(A191),VLOOKUP(ROW(A191),記録会!$BQ$10:$BZ$638,COLUMN(C193),FALSE),"")</f>
        <v/>
      </c>
      <c r="C201" s="45" t="str">
        <f>+IF(記録会!$BR$9&gt;=ROW(B191),VLOOKUP(ROW(B191),記録会!$BQ$10:$BZ$638,COLUMN(D193),FALSE),"")</f>
        <v/>
      </c>
      <c r="D201" s="49" t="str">
        <f>+IF(記録会!$BR$9&gt;=ROW(C191),VLOOKUP(ROW(C191),記録会!$BQ$10:$BZ$638,COLUMN(E193),FALSE),"")</f>
        <v/>
      </c>
      <c r="E201" s="49" t="str">
        <f>+IF(記録会!$BR$9&gt;=ROW(D191),VLOOKUP(ROW(D191),記録会!$BQ$10:$BZ$638,COLUMN(F193),FALSE),"")</f>
        <v/>
      </c>
      <c r="F201" s="49" t="str">
        <f>+IF(記録会!$BR$9&gt;=ROW(E191),VLOOKUP(ROW(E191),記録会!$BQ$10:$BZ$638,COLUMN(G193),FALSE),"")</f>
        <v/>
      </c>
      <c r="G201" s="285" t="str">
        <f>+IF(記録会!$BR$9&gt;=ROW(F191),VLOOKUP(ROW(F191),記録会!$BQ$10:$BZ$638,COLUMN(H193),FALSE),"")</f>
        <v/>
      </c>
      <c r="H201" s="285"/>
      <c r="I201" s="286" t="str">
        <f>+IF(記録会!$BR$9&gt;=ROW(H191),VLOOKUP(ROW(H191),記録会!$BQ$10:$BZ$638,COLUMN(I193),FALSE),"")</f>
        <v/>
      </c>
      <c r="J201" s="287"/>
      <c r="K201" s="285" t="str">
        <f>+IF(記録会!$BR$9&gt;=ROW(G191),VLOOKUP(ROW(G191),記録会!$BQ$10:$BZ$638,COLUMN(J193),FALSE),"")</f>
        <v/>
      </c>
      <c r="L201" s="287"/>
    </row>
    <row r="202" spans="1:12" x14ac:dyDescent="0.15">
      <c r="A202" s="45" t="str">
        <f t="shared" si="2"/>
        <v/>
      </c>
      <c r="B202" s="45" t="str">
        <f>+IF(記録会!$BR$9&gt;=ROW(A192),VLOOKUP(ROW(A192),記録会!$BQ$10:$BZ$638,COLUMN(C194),FALSE),"")</f>
        <v/>
      </c>
      <c r="C202" s="45" t="str">
        <f>+IF(記録会!$BR$9&gt;=ROW(B192),VLOOKUP(ROW(B192),記録会!$BQ$10:$BZ$638,COLUMN(D194),FALSE),"")</f>
        <v/>
      </c>
      <c r="D202" s="49" t="str">
        <f>+IF(記録会!$BR$9&gt;=ROW(C192),VLOOKUP(ROW(C192),記録会!$BQ$10:$BZ$638,COLUMN(E194),FALSE),"")</f>
        <v/>
      </c>
      <c r="E202" s="49" t="str">
        <f>+IF(記録会!$BR$9&gt;=ROW(D192),VLOOKUP(ROW(D192),記録会!$BQ$10:$BZ$638,COLUMN(F194),FALSE),"")</f>
        <v/>
      </c>
      <c r="F202" s="49" t="str">
        <f>+IF(記録会!$BR$9&gt;=ROW(E192),VLOOKUP(ROW(E192),記録会!$BQ$10:$BZ$638,COLUMN(G194),FALSE),"")</f>
        <v/>
      </c>
      <c r="G202" s="285" t="str">
        <f>+IF(記録会!$BR$9&gt;=ROW(F192),VLOOKUP(ROW(F192),記録会!$BQ$10:$BZ$638,COLUMN(H194),FALSE),"")</f>
        <v/>
      </c>
      <c r="H202" s="285"/>
      <c r="I202" s="286" t="str">
        <f>+IF(記録会!$BR$9&gt;=ROW(H192),VLOOKUP(ROW(H192),記録会!$BQ$10:$BZ$638,COLUMN(I194),FALSE),"")</f>
        <v/>
      </c>
      <c r="J202" s="287"/>
      <c r="K202" s="285" t="str">
        <f>+IF(記録会!$BR$9&gt;=ROW(G192),VLOOKUP(ROW(G192),記録会!$BQ$10:$BZ$638,COLUMN(J194),FALSE),"")</f>
        <v/>
      </c>
      <c r="L202" s="287"/>
    </row>
    <row r="203" spans="1:12" x14ac:dyDescent="0.15">
      <c r="A203" s="45" t="str">
        <f t="shared" si="2"/>
        <v/>
      </c>
      <c r="B203" s="45" t="str">
        <f>+IF(記録会!$BR$9&gt;=ROW(A193),VLOOKUP(ROW(A193),記録会!$BQ$10:$BZ$638,COLUMN(C195),FALSE),"")</f>
        <v/>
      </c>
      <c r="C203" s="45" t="str">
        <f>+IF(記録会!$BR$9&gt;=ROW(B193),VLOOKUP(ROW(B193),記録会!$BQ$10:$BZ$638,COLUMN(D195),FALSE),"")</f>
        <v/>
      </c>
      <c r="D203" s="49" t="str">
        <f>+IF(記録会!$BR$9&gt;=ROW(C193),VLOOKUP(ROW(C193),記録会!$BQ$10:$BZ$638,COLUMN(E195),FALSE),"")</f>
        <v/>
      </c>
      <c r="E203" s="49" t="str">
        <f>+IF(記録会!$BR$9&gt;=ROW(D193),VLOOKUP(ROW(D193),記録会!$BQ$10:$BZ$638,COLUMN(F195),FALSE),"")</f>
        <v/>
      </c>
      <c r="F203" s="49" t="str">
        <f>+IF(記録会!$BR$9&gt;=ROW(E193),VLOOKUP(ROW(E193),記録会!$BQ$10:$BZ$638,COLUMN(G195),FALSE),"")</f>
        <v/>
      </c>
      <c r="G203" s="285" t="str">
        <f>+IF(記録会!$BR$9&gt;=ROW(F193),VLOOKUP(ROW(F193),記録会!$BQ$10:$BZ$638,COLUMN(H195),FALSE),"")</f>
        <v/>
      </c>
      <c r="H203" s="285"/>
      <c r="I203" s="286" t="str">
        <f>+IF(記録会!$BR$9&gt;=ROW(H193),VLOOKUP(ROW(H193),記録会!$BQ$10:$BZ$638,COLUMN(I195),FALSE),"")</f>
        <v/>
      </c>
      <c r="J203" s="287"/>
      <c r="K203" s="285" t="str">
        <f>+IF(記録会!$BR$9&gt;=ROW(G193),VLOOKUP(ROW(G193),記録会!$BQ$10:$BZ$638,COLUMN(J195),FALSE),"")</f>
        <v/>
      </c>
      <c r="L203" s="287"/>
    </row>
    <row r="204" spans="1:12" x14ac:dyDescent="0.15">
      <c r="A204" s="45" t="str">
        <f t="shared" ref="A204:A267" si="3">+IF(B204="","",ROW(A194))</f>
        <v/>
      </c>
      <c r="B204" s="45" t="str">
        <f>+IF(記録会!$BR$9&gt;=ROW(A194),VLOOKUP(ROW(A194),記録会!$BQ$10:$BZ$638,COLUMN(C196),FALSE),"")</f>
        <v/>
      </c>
      <c r="C204" s="45" t="str">
        <f>+IF(記録会!$BR$9&gt;=ROW(B194),VLOOKUP(ROW(B194),記録会!$BQ$10:$BZ$638,COLUMN(D196),FALSE),"")</f>
        <v/>
      </c>
      <c r="D204" s="49" t="str">
        <f>+IF(記録会!$BR$9&gt;=ROW(C194),VLOOKUP(ROW(C194),記録会!$BQ$10:$BZ$638,COLUMN(E196),FALSE),"")</f>
        <v/>
      </c>
      <c r="E204" s="49" t="str">
        <f>+IF(記録会!$BR$9&gt;=ROW(D194),VLOOKUP(ROW(D194),記録会!$BQ$10:$BZ$638,COLUMN(F196),FALSE),"")</f>
        <v/>
      </c>
      <c r="F204" s="49" t="str">
        <f>+IF(記録会!$BR$9&gt;=ROW(E194),VLOOKUP(ROW(E194),記録会!$BQ$10:$BZ$638,COLUMN(G196),FALSE),"")</f>
        <v/>
      </c>
      <c r="G204" s="285" t="str">
        <f>+IF(記録会!$BR$9&gt;=ROW(F194),VLOOKUP(ROW(F194),記録会!$BQ$10:$BZ$638,COLUMN(H196),FALSE),"")</f>
        <v/>
      </c>
      <c r="H204" s="285"/>
      <c r="I204" s="286" t="str">
        <f>+IF(記録会!$BR$9&gt;=ROW(H194),VLOOKUP(ROW(H194),記録会!$BQ$10:$BZ$638,COLUMN(I196),FALSE),"")</f>
        <v/>
      </c>
      <c r="J204" s="287"/>
      <c r="K204" s="285" t="str">
        <f>+IF(記録会!$BR$9&gt;=ROW(G194),VLOOKUP(ROW(G194),記録会!$BQ$10:$BZ$638,COLUMN(J196),FALSE),"")</f>
        <v/>
      </c>
      <c r="L204" s="287"/>
    </row>
    <row r="205" spans="1:12" x14ac:dyDescent="0.15">
      <c r="A205" s="45" t="str">
        <f t="shared" si="3"/>
        <v/>
      </c>
      <c r="B205" s="45" t="str">
        <f>+IF(記録会!$BR$9&gt;=ROW(A195),VLOOKUP(ROW(A195),記録会!$BQ$10:$BZ$638,COLUMN(C197),FALSE),"")</f>
        <v/>
      </c>
      <c r="C205" s="45" t="str">
        <f>+IF(記録会!$BR$9&gt;=ROW(B195),VLOOKUP(ROW(B195),記録会!$BQ$10:$BZ$638,COLUMN(D197),FALSE),"")</f>
        <v/>
      </c>
      <c r="D205" s="49" t="str">
        <f>+IF(記録会!$BR$9&gt;=ROW(C195),VLOOKUP(ROW(C195),記録会!$BQ$10:$BZ$638,COLUMN(E197),FALSE),"")</f>
        <v/>
      </c>
      <c r="E205" s="49" t="str">
        <f>+IF(記録会!$BR$9&gt;=ROW(D195),VLOOKUP(ROW(D195),記録会!$BQ$10:$BZ$638,COLUMN(F197),FALSE),"")</f>
        <v/>
      </c>
      <c r="F205" s="49" t="str">
        <f>+IF(記録会!$BR$9&gt;=ROW(E195),VLOOKUP(ROW(E195),記録会!$BQ$10:$BZ$638,COLUMN(G197),FALSE),"")</f>
        <v/>
      </c>
      <c r="G205" s="285" t="str">
        <f>+IF(記録会!$BR$9&gt;=ROW(F195),VLOOKUP(ROW(F195),記録会!$BQ$10:$BZ$638,COLUMN(H197),FALSE),"")</f>
        <v/>
      </c>
      <c r="H205" s="285"/>
      <c r="I205" s="286" t="str">
        <f>+IF(記録会!$BR$9&gt;=ROW(H195),VLOOKUP(ROW(H195),記録会!$BQ$10:$BZ$638,COLUMN(I197),FALSE),"")</f>
        <v/>
      </c>
      <c r="J205" s="287"/>
      <c r="K205" s="285" t="str">
        <f>+IF(記録会!$BR$9&gt;=ROW(G195),VLOOKUP(ROW(G195),記録会!$BQ$10:$BZ$638,COLUMN(J197),FALSE),"")</f>
        <v/>
      </c>
      <c r="L205" s="287"/>
    </row>
    <row r="206" spans="1:12" x14ac:dyDescent="0.15">
      <c r="A206" s="45" t="str">
        <f t="shared" si="3"/>
        <v/>
      </c>
      <c r="B206" s="45" t="str">
        <f>+IF(記録会!$BR$9&gt;=ROW(A196),VLOOKUP(ROW(A196),記録会!$BQ$10:$BZ$638,COLUMN(C198),FALSE),"")</f>
        <v/>
      </c>
      <c r="C206" s="45" t="str">
        <f>+IF(記録会!$BR$9&gt;=ROW(B196),VLOOKUP(ROW(B196),記録会!$BQ$10:$BZ$638,COLUMN(D198),FALSE),"")</f>
        <v/>
      </c>
      <c r="D206" s="49" t="str">
        <f>+IF(記録会!$BR$9&gt;=ROW(C196),VLOOKUP(ROW(C196),記録会!$BQ$10:$BZ$638,COLUMN(E198),FALSE),"")</f>
        <v/>
      </c>
      <c r="E206" s="49" t="str">
        <f>+IF(記録会!$BR$9&gt;=ROW(D196),VLOOKUP(ROW(D196),記録会!$BQ$10:$BZ$638,COLUMN(F198),FALSE),"")</f>
        <v/>
      </c>
      <c r="F206" s="49" t="str">
        <f>+IF(記録会!$BR$9&gt;=ROW(E196),VLOOKUP(ROW(E196),記録会!$BQ$10:$BZ$638,COLUMN(G198),FALSE),"")</f>
        <v/>
      </c>
      <c r="G206" s="285" t="str">
        <f>+IF(記録会!$BR$9&gt;=ROW(F196),VLOOKUP(ROW(F196),記録会!$BQ$10:$BZ$638,COLUMN(H198),FALSE),"")</f>
        <v/>
      </c>
      <c r="H206" s="285"/>
      <c r="I206" s="286" t="str">
        <f>+IF(記録会!$BR$9&gt;=ROW(H196),VLOOKUP(ROW(H196),記録会!$BQ$10:$BZ$638,COLUMN(I198),FALSE),"")</f>
        <v/>
      </c>
      <c r="J206" s="287"/>
      <c r="K206" s="285" t="str">
        <f>+IF(記録会!$BR$9&gt;=ROW(G196),VLOOKUP(ROW(G196),記録会!$BQ$10:$BZ$638,COLUMN(J198),FALSE),"")</f>
        <v/>
      </c>
      <c r="L206" s="287"/>
    </row>
    <row r="207" spans="1:12" x14ac:dyDescent="0.15">
      <c r="A207" s="45" t="str">
        <f t="shared" si="3"/>
        <v/>
      </c>
      <c r="B207" s="45" t="str">
        <f>+IF(記録会!$BR$9&gt;=ROW(A197),VLOOKUP(ROW(A197),記録会!$BQ$10:$BZ$638,COLUMN(C199),FALSE),"")</f>
        <v/>
      </c>
      <c r="C207" s="45" t="str">
        <f>+IF(記録会!$BR$9&gt;=ROW(B197),VLOOKUP(ROW(B197),記録会!$BQ$10:$BZ$638,COLUMN(D199),FALSE),"")</f>
        <v/>
      </c>
      <c r="D207" s="49" t="str">
        <f>+IF(記録会!$BR$9&gt;=ROW(C197),VLOOKUP(ROW(C197),記録会!$BQ$10:$BZ$638,COLUMN(E199),FALSE),"")</f>
        <v/>
      </c>
      <c r="E207" s="49" t="str">
        <f>+IF(記録会!$BR$9&gt;=ROW(D197),VLOOKUP(ROW(D197),記録会!$BQ$10:$BZ$638,COLUMN(F199),FALSE),"")</f>
        <v/>
      </c>
      <c r="F207" s="49" t="str">
        <f>+IF(記録会!$BR$9&gt;=ROW(E197),VLOOKUP(ROW(E197),記録会!$BQ$10:$BZ$638,COLUMN(G199),FALSE),"")</f>
        <v/>
      </c>
      <c r="G207" s="285" t="str">
        <f>+IF(記録会!$BR$9&gt;=ROW(F197),VLOOKUP(ROW(F197),記録会!$BQ$10:$BZ$638,COLUMN(H199),FALSE),"")</f>
        <v/>
      </c>
      <c r="H207" s="285"/>
      <c r="I207" s="286" t="str">
        <f>+IF(記録会!$BR$9&gt;=ROW(H197),VLOOKUP(ROW(H197),記録会!$BQ$10:$BZ$638,COLUMN(I199),FALSE),"")</f>
        <v/>
      </c>
      <c r="J207" s="287"/>
      <c r="K207" s="285" t="str">
        <f>+IF(記録会!$BR$9&gt;=ROW(G197),VLOOKUP(ROW(G197),記録会!$BQ$10:$BZ$638,COLUMN(J199),FALSE),"")</f>
        <v/>
      </c>
      <c r="L207" s="287"/>
    </row>
    <row r="208" spans="1:12" x14ac:dyDescent="0.15">
      <c r="A208" s="45" t="str">
        <f t="shared" si="3"/>
        <v/>
      </c>
      <c r="B208" s="45" t="str">
        <f>+IF(記録会!$BR$9&gt;=ROW(A198),VLOOKUP(ROW(A198),記録会!$BQ$10:$BZ$638,COLUMN(C200),FALSE),"")</f>
        <v/>
      </c>
      <c r="C208" s="45" t="str">
        <f>+IF(記録会!$BR$9&gt;=ROW(B198),VLOOKUP(ROW(B198),記録会!$BQ$10:$BZ$638,COLUMN(D200),FALSE),"")</f>
        <v/>
      </c>
      <c r="D208" s="49" t="str">
        <f>+IF(記録会!$BR$9&gt;=ROW(C198),VLOOKUP(ROW(C198),記録会!$BQ$10:$BZ$638,COLUMN(E200),FALSE),"")</f>
        <v/>
      </c>
      <c r="E208" s="49" t="str">
        <f>+IF(記録会!$BR$9&gt;=ROW(D198),VLOOKUP(ROW(D198),記録会!$BQ$10:$BZ$638,COLUMN(F200),FALSE),"")</f>
        <v/>
      </c>
      <c r="F208" s="49" t="str">
        <f>+IF(記録会!$BR$9&gt;=ROW(E198),VLOOKUP(ROW(E198),記録会!$BQ$10:$BZ$638,COLUMN(G200),FALSE),"")</f>
        <v/>
      </c>
      <c r="G208" s="285" t="str">
        <f>+IF(記録会!$BR$9&gt;=ROW(F198),VLOOKUP(ROW(F198),記録会!$BQ$10:$BZ$638,COLUMN(H200),FALSE),"")</f>
        <v/>
      </c>
      <c r="H208" s="285"/>
      <c r="I208" s="286" t="str">
        <f>+IF(記録会!$BR$9&gt;=ROW(H198),VLOOKUP(ROW(H198),記録会!$BQ$10:$BZ$638,COLUMN(I200),FALSE),"")</f>
        <v/>
      </c>
      <c r="J208" s="287"/>
      <c r="K208" s="285" t="str">
        <f>+IF(記録会!$BR$9&gt;=ROW(G198),VLOOKUP(ROW(G198),記録会!$BQ$10:$BZ$638,COLUMN(J200),FALSE),"")</f>
        <v/>
      </c>
      <c r="L208" s="287"/>
    </row>
    <row r="209" spans="1:12" x14ac:dyDescent="0.15">
      <c r="A209" s="45" t="str">
        <f t="shared" si="3"/>
        <v/>
      </c>
      <c r="B209" s="45" t="str">
        <f>+IF(記録会!$BR$9&gt;=ROW(A199),VLOOKUP(ROW(A199),記録会!$BQ$10:$BZ$638,COLUMN(C201),FALSE),"")</f>
        <v/>
      </c>
      <c r="C209" s="45" t="str">
        <f>+IF(記録会!$BR$9&gt;=ROW(B199),VLOOKUP(ROW(B199),記録会!$BQ$10:$BZ$638,COLUMN(D201),FALSE),"")</f>
        <v/>
      </c>
      <c r="D209" s="49" t="str">
        <f>+IF(記録会!$BR$9&gt;=ROW(C199),VLOOKUP(ROW(C199),記録会!$BQ$10:$BZ$638,COLUMN(E201),FALSE),"")</f>
        <v/>
      </c>
      <c r="E209" s="49" t="str">
        <f>+IF(記録会!$BR$9&gt;=ROW(D199),VLOOKUP(ROW(D199),記録会!$BQ$10:$BZ$638,COLUMN(F201),FALSE),"")</f>
        <v/>
      </c>
      <c r="F209" s="49" t="str">
        <f>+IF(記録会!$BR$9&gt;=ROW(E199),VLOOKUP(ROW(E199),記録会!$BQ$10:$BZ$638,COLUMN(G201),FALSE),"")</f>
        <v/>
      </c>
      <c r="G209" s="285" t="str">
        <f>+IF(記録会!$BR$9&gt;=ROW(F199),VLOOKUP(ROW(F199),記録会!$BQ$10:$BZ$638,COLUMN(H201),FALSE),"")</f>
        <v/>
      </c>
      <c r="H209" s="285"/>
      <c r="I209" s="286" t="str">
        <f>+IF(記録会!$BR$9&gt;=ROW(H199),VLOOKUP(ROW(H199),記録会!$BQ$10:$BZ$638,COLUMN(I201),FALSE),"")</f>
        <v/>
      </c>
      <c r="J209" s="287"/>
      <c r="K209" s="285" t="str">
        <f>+IF(記録会!$BR$9&gt;=ROW(G199),VLOOKUP(ROW(G199),記録会!$BQ$10:$BZ$638,COLUMN(J201),FALSE),"")</f>
        <v/>
      </c>
      <c r="L209" s="287"/>
    </row>
    <row r="210" spans="1:12" x14ac:dyDescent="0.15">
      <c r="A210" s="45" t="str">
        <f t="shared" si="3"/>
        <v/>
      </c>
      <c r="B210" s="45" t="str">
        <f>+IF(記録会!$BR$9&gt;=ROW(A200),VLOOKUP(ROW(A200),記録会!$BQ$10:$BZ$638,COLUMN(C202),FALSE),"")</f>
        <v/>
      </c>
      <c r="C210" s="45" t="str">
        <f>+IF(記録会!$BR$9&gt;=ROW(B200),VLOOKUP(ROW(B200),記録会!$BQ$10:$BZ$638,COLUMN(D202),FALSE),"")</f>
        <v/>
      </c>
      <c r="D210" s="49" t="str">
        <f>+IF(記録会!$BR$9&gt;=ROW(C200),VLOOKUP(ROW(C200),記録会!$BQ$10:$BZ$638,COLUMN(E202),FALSE),"")</f>
        <v/>
      </c>
      <c r="E210" s="49" t="str">
        <f>+IF(記録会!$BR$9&gt;=ROW(D200),VLOOKUP(ROW(D200),記録会!$BQ$10:$BZ$638,COLUMN(F202),FALSE),"")</f>
        <v/>
      </c>
      <c r="F210" s="49" t="str">
        <f>+IF(記録会!$BR$9&gt;=ROW(E200),VLOOKUP(ROW(E200),記録会!$BQ$10:$BZ$638,COLUMN(G202),FALSE),"")</f>
        <v/>
      </c>
      <c r="G210" s="285" t="str">
        <f>+IF(記録会!$BR$9&gt;=ROW(F200),VLOOKUP(ROW(F200),記録会!$BQ$10:$BZ$638,COLUMN(H202),FALSE),"")</f>
        <v/>
      </c>
      <c r="H210" s="285"/>
      <c r="I210" s="286" t="str">
        <f>+IF(記録会!$BR$9&gt;=ROW(H200),VLOOKUP(ROW(H200),記録会!$BQ$10:$BZ$638,COLUMN(I202),FALSE),"")</f>
        <v/>
      </c>
      <c r="J210" s="287"/>
      <c r="K210" s="285" t="str">
        <f>+IF(記録会!$BR$9&gt;=ROW(G200),VLOOKUP(ROW(G200),記録会!$BQ$10:$BZ$638,COLUMN(J202),FALSE),"")</f>
        <v/>
      </c>
      <c r="L210" s="287"/>
    </row>
    <row r="211" spans="1:12" x14ac:dyDescent="0.15">
      <c r="A211" s="45" t="str">
        <f t="shared" si="3"/>
        <v/>
      </c>
      <c r="B211" s="45" t="str">
        <f>+IF(記録会!$BR$9&gt;=ROW(A201),VLOOKUP(ROW(A201),記録会!$BQ$10:$BZ$638,COLUMN(C203),FALSE),"")</f>
        <v/>
      </c>
      <c r="C211" s="45" t="str">
        <f>+IF(記録会!$BR$9&gt;=ROW(B201),VLOOKUP(ROW(B201),記録会!$BQ$10:$BZ$638,COLUMN(D203),FALSE),"")</f>
        <v/>
      </c>
      <c r="D211" s="49" t="str">
        <f>+IF(記録会!$BR$9&gt;=ROW(C201),VLOOKUP(ROW(C201),記録会!$BQ$10:$BZ$638,COLUMN(E203),FALSE),"")</f>
        <v/>
      </c>
      <c r="E211" s="49" t="str">
        <f>+IF(記録会!$BR$9&gt;=ROW(D201),VLOOKUP(ROW(D201),記録会!$BQ$10:$BZ$638,COLUMN(F203),FALSE),"")</f>
        <v/>
      </c>
      <c r="F211" s="49" t="str">
        <f>+IF(記録会!$BR$9&gt;=ROW(E201),VLOOKUP(ROW(E201),記録会!$BQ$10:$BZ$638,COLUMN(G203),FALSE),"")</f>
        <v/>
      </c>
      <c r="G211" s="285" t="str">
        <f>+IF(記録会!$BR$9&gt;=ROW(F201),VLOOKUP(ROW(F201),記録会!$BQ$10:$BZ$638,COLUMN(H203),FALSE),"")</f>
        <v/>
      </c>
      <c r="H211" s="285"/>
      <c r="I211" s="286" t="str">
        <f>+IF(記録会!$BR$9&gt;=ROW(H201),VLOOKUP(ROW(H201),記録会!$BQ$10:$BZ$638,COLUMN(I203),FALSE),"")</f>
        <v/>
      </c>
      <c r="J211" s="287"/>
      <c r="K211" s="285" t="str">
        <f>+IF(記録会!$BR$9&gt;=ROW(G201),VLOOKUP(ROW(G201),記録会!$BQ$10:$BZ$638,COLUMN(J203),FALSE),"")</f>
        <v/>
      </c>
      <c r="L211" s="287"/>
    </row>
    <row r="212" spans="1:12" x14ac:dyDescent="0.15">
      <c r="A212" s="45" t="str">
        <f t="shared" si="3"/>
        <v/>
      </c>
      <c r="B212" s="45" t="str">
        <f>+IF(記録会!$BR$9&gt;=ROW(A202),VLOOKUP(ROW(A202),記録会!$BQ$10:$BZ$638,COLUMN(C204),FALSE),"")</f>
        <v/>
      </c>
      <c r="C212" s="45" t="str">
        <f>+IF(記録会!$BR$9&gt;=ROW(B202),VLOOKUP(ROW(B202),記録会!$BQ$10:$BZ$638,COLUMN(D204),FALSE),"")</f>
        <v/>
      </c>
      <c r="D212" s="49" t="str">
        <f>+IF(記録会!$BR$9&gt;=ROW(C202),VLOOKUP(ROW(C202),記録会!$BQ$10:$BZ$638,COLUMN(E204),FALSE),"")</f>
        <v/>
      </c>
      <c r="E212" s="49" t="str">
        <f>+IF(記録会!$BR$9&gt;=ROW(D202),VLOOKUP(ROW(D202),記録会!$BQ$10:$BZ$638,COLUMN(F204),FALSE),"")</f>
        <v/>
      </c>
      <c r="F212" s="49" t="str">
        <f>+IF(記録会!$BR$9&gt;=ROW(E202),VLOOKUP(ROW(E202),記録会!$BQ$10:$BZ$638,COLUMN(G204),FALSE),"")</f>
        <v/>
      </c>
      <c r="G212" s="285" t="str">
        <f>+IF(記録会!$BR$9&gt;=ROW(F202),VLOOKUP(ROW(F202),記録会!$BQ$10:$BZ$638,COLUMN(H204),FALSE),"")</f>
        <v/>
      </c>
      <c r="H212" s="285"/>
      <c r="I212" s="286" t="str">
        <f>+IF(記録会!$BR$9&gt;=ROW(H202),VLOOKUP(ROW(H202),記録会!$BQ$10:$BZ$638,COLUMN(I204),FALSE),"")</f>
        <v/>
      </c>
      <c r="J212" s="287"/>
      <c r="K212" s="285" t="str">
        <f>+IF(記録会!$BR$9&gt;=ROW(G202),VLOOKUP(ROW(G202),記録会!$BQ$10:$BZ$638,COLUMN(J204),FALSE),"")</f>
        <v/>
      </c>
      <c r="L212" s="287"/>
    </row>
    <row r="213" spans="1:12" x14ac:dyDescent="0.15">
      <c r="A213" s="45" t="str">
        <f t="shared" si="3"/>
        <v/>
      </c>
      <c r="B213" s="45" t="str">
        <f>+IF(記録会!$BR$9&gt;=ROW(A203),VLOOKUP(ROW(A203),記録会!$BQ$10:$BZ$638,COLUMN(C205),FALSE),"")</f>
        <v/>
      </c>
      <c r="C213" s="45" t="str">
        <f>+IF(記録会!$BR$9&gt;=ROW(B203),VLOOKUP(ROW(B203),記録会!$BQ$10:$BZ$638,COLUMN(D205),FALSE),"")</f>
        <v/>
      </c>
      <c r="D213" s="49" t="str">
        <f>+IF(記録会!$BR$9&gt;=ROW(C203),VLOOKUP(ROW(C203),記録会!$BQ$10:$BZ$638,COLUMN(E205),FALSE),"")</f>
        <v/>
      </c>
      <c r="E213" s="49" t="str">
        <f>+IF(記録会!$BR$9&gt;=ROW(D203),VLOOKUP(ROW(D203),記録会!$BQ$10:$BZ$638,COLUMN(F205),FALSE),"")</f>
        <v/>
      </c>
      <c r="F213" s="49" t="str">
        <f>+IF(記録会!$BR$9&gt;=ROW(E203),VLOOKUP(ROW(E203),記録会!$BQ$10:$BZ$638,COLUMN(G205),FALSE),"")</f>
        <v/>
      </c>
      <c r="G213" s="285" t="str">
        <f>+IF(記録会!$BR$9&gt;=ROW(F203),VLOOKUP(ROW(F203),記録会!$BQ$10:$BZ$638,COLUMN(H205),FALSE),"")</f>
        <v/>
      </c>
      <c r="H213" s="285"/>
      <c r="I213" s="286" t="str">
        <f>+IF(記録会!$BR$9&gt;=ROW(H203),VLOOKUP(ROW(H203),記録会!$BQ$10:$BZ$638,COLUMN(I205),FALSE),"")</f>
        <v/>
      </c>
      <c r="J213" s="287"/>
      <c r="K213" s="285" t="str">
        <f>+IF(記録会!$BR$9&gt;=ROW(G203),VLOOKUP(ROW(G203),記録会!$BQ$10:$BZ$638,COLUMN(J205),FALSE),"")</f>
        <v/>
      </c>
      <c r="L213" s="287"/>
    </row>
    <row r="214" spans="1:12" x14ac:dyDescent="0.15">
      <c r="A214" s="45" t="str">
        <f t="shared" si="3"/>
        <v/>
      </c>
      <c r="B214" s="45" t="str">
        <f>+IF(記録会!$BR$9&gt;=ROW(A204),VLOOKUP(ROW(A204),記録会!$BQ$10:$BZ$638,COLUMN(C206),FALSE),"")</f>
        <v/>
      </c>
      <c r="C214" s="45" t="str">
        <f>+IF(記録会!$BR$9&gt;=ROW(B204),VLOOKUP(ROW(B204),記録会!$BQ$10:$BZ$638,COLUMN(D206),FALSE),"")</f>
        <v/>
      </c>
      <c r="D214" s="49" t="str">
        <f>+IF(記録会!$BR$9&gt;=ROW(C204),VLOOKUP(ROW(C204),記録会!$BQ$10:$BZ$638,COLUMN(E206),FALSE),"")</f>
        <v/>
      </c>
      <c r="E214" s="49" t="str">
        <f>+IF(記録会!$BR$9&gt;=ROW(D204),VLOOKUP(ROW(D204),記録会!$BQ$10:$BZ$638,COLUMN(F206),FALSE),"")</f>
        <v/>
      </c>
      <c r="F214" s="49" t="str">
        <f>+IF(記録会!$BR$9&gt;=ROW(E204),VLOOKUP(ROW(E204),記録会!$BQ$10:$BZ$638,COLUMN(G206),FALSE),"")</f>
        <v/>
      </c>
      <c r="G214" s="285" t="str">
        <f>+IF(記録会!$BR$9&gt;=ROW(F204),VLOOKUP(ROW(F204),記録会!$BQ$10:$BZ$638,COLUMN(H206),FALSE),"")</f>
        <v/>
      </c>
      <c r="H214" s="285"/>
      <c r="I214" s="286" t="str">
        <f>+IF(記録会!$BR$9&gt;=ROW(H204),VLOOKUP(ROW(H204),記録会!$BQ$10:$BZ$638,COLUMN(I206),FALSE),"")</f>
        <v/>
      </c>
      <c r="J214" s="287"/>
      <c r="K214" s="285" t="str">
        <f>+IF(記録会!$BR$9&gt;=ROW(G204),VLOOKUP(ROW(G204),記録会!$BQ$10:$BZ$638,COLUMN(J206),FALSE),"")</f>
        <v/>
      </c>
      <c r="L214" s="287"/>
    </row>
    <row r="215" spans="1:12" x14ac:dyDescent="0.15">
      <c r="A215" s="45" t="str">
        <f t="shared" si="3"/>
        <v/>
      </c>
      <c r="B215" s="45" t="str">
        <f>+IF(記録会!$BR$9&gt;=ROW(A205),VLOOKUP(ROW(A205),記録会!$BQ$10:$BZ$638,COLUMN(C207),FALSE),"")</f>
        <v/>
      </c>
      <c r="C215" s="45" t="str">
        <f>+IF(記録会!$BR$9&gt;=ROW(B205),VLOOKUP(ROW(B205),記録会!$BQ$10:$BZ$638,COLUMN(D207),FALSE),"")</f>
        <v/>
      </c>
      <c r="D215" s="49" t="str">
        <f>+IF(記録会!$BR$9&gt;=ROW(C205),VLOOKUP(ROW(C205),記録会!$BQ$10:$BZ$638,COLUMN(E207),FALSE),"")</f>
        <v/>
      </c>
      <c r="E215" s="49" t="str">
        <f>+IF(記録会!$BR$9&gt;=ROW(D205),VLOOKUP(ROW(D205),記録会!$BQ$10:$BZ$638,COLUMN(F207),FALSE),"")</f>
        <v/>
      </c>
      <c r="F215" s="49" t="str">
        <f>+IF(記録会!$BR$9&gt;=ROW(E205),VLOOKUP(ROW(E205),記録会!$BQ$10:$BZ$638,COLUMN(G207),FALSE),"")</f>
        <v/>
      </c>
      <c r="G215" s="285" t="str">
        <f>+IF(記録会!$BR$9&gt;=ROW(F205),VLOOKUP(ROW(F205),記録会!$BQ$10:$BZ$638,COLUMN(H207),FALSE),"")</f>
        <v/>
      </c>
      <c r="H215" s="285"/>
      <c r="I215" s="286" t="str">
        <f>+IF(記録会!$BR$9&gt;=ROW(H205),VLOOKUP(ROW(H205),記録会!$BQ$10:$BZ$638,COLUMN(I207),FALSE),"")</f>
        <v/>
      </c>
      <c r="J215" s="287"/>
      <c r="K215" s="285" t="str">
        <f>+IF(記録会!$BR$9&gt;=ROW(G205),VLOOKUP(ROW(G205),記録会!$BQ$10:$BZ$638,COLUMN(J207),FALSE),"")</f>
        <v/>
      </c>
      <c r="L215" s="287"/>
    </row>
    <row r="216" spans="1:12" x14ac:dyDescent="0.15">
      <c r="A216" s="45" t="str">
        <f t="shared" si="3"/>
        <v/>
      </c>
      <c r="B216" s="45" t="str">
        <f>+IF(記録会!$BR$9&gt;=ROW(A206),VLOOKUP(ROW(A206),記録会!$BQ$10:$BZ$638,COLUMN(C208),FALSE),"")</f>
        <v/>
      </c>
      <c r="C216" s="45" t="str">
        <f>+IF(記録会!$BR$9&gt;=ROW(B206),VLOOKUP(ROW(B206),記録会!$BQ$10:$BZ$638,COLUMN(D208),FALSE),"")</f>
        <v/>
      </c>
      <c r="D216" s="49" t="str">
        <f>+IF(記録会!$BR$9&gt;=ROW(C206),VLOOKUP(ROW(C206),記録会!$BQ$10:$BZ$638,COLUMN(E208),FALSE),"")</f>
        <v/>
      </c>
      <c r="E216" s="49" t="str">
        <f>+IF(記録会!$BR$9&gt;=ROW(D206),VLOOKUP(ROW(D206),記録会!$BQ$10:$BZ$638,COLUMN(F208),FALSE),"")</f>
        <v/>
      </c>
      <c r="F216" s="49" t="str">
        <f>+IF(記録会!$BR$9&gt;=ROW(E206),VLOOKUP(ROW(E206),記録会!$BQ$10:$BZ$638,COLUMN(G208),FALSE),"")</f>
        <v/>
      </c>
      <c r="G216" s="285" t="str">
        <f>+IF(記録会!$BR$9&gt;=ROW(F206),VLOOKUP(ROW(F206),記録会!$BQ$10:$BZ$638,COLUMN(H208),FALSE),"")</f>
        <v/>
      </c>
      <c r="H216" s="285"/>
      <c r="I216" s="286" t="str">
        <f>+IF(記録会!$BR$9&gt;=ROW(H206),VLOOKUP(ROW(H206),記録会!$BQ$10:$BZ$638,COLUMN(I208),FALSE),"")</f>
        <v/>
      </c>
      <c r="J216" s="287"/>
      <c r="K216" s="285" t="str">
        <f>+IF(記録会!$BR$9&gt;=ROW(G206),VLOOKUP(ROW(G206),記録会!$BQ$10:$BZ$638,COLUMN(J208),FALSE),"")</f>
        <v/>
      </c>
      <c r="L216" s="287"/>
    </row>
    <row r="217" spans="1:12" x14ac:dyDescent="0.15">
      <c r="A217" s="45" t="str">
        <f t="shared" si="3"/>
        <v/>
      </c>
      <c r="B217" s="45" t="str">
        <f>+IF(記録会!$BR$9&gt;=ROW(A207),VLOOKUP(ROW(A207),記録会!$BQ$10:$BZ$638,COLUMN(C209),FALSE),"")</f>
        <v/>
      </c>
      <c r="C217" s="45" t="str">
        <f>+IF(記録会!$BR$9&gt;=ROW(B207),VLOOKUP(ROW(B207),記録会!$BQ$10:$BZ$638,COLUMN(D209),FALSE),"")</f>
        <v/>
      </c>
      <c r="D217" s="49" t="str">
        <f>+IF(記録会!$BR$9&gt;=ROW(C207),VLOOKUP(ROW(C207),記録会!$BQ$10:$BZ$638,COLUMN(E209),FALSE),"")</f>
        <v/>
      </c>
      <c r="E217" s="49" t="str">
        <f>+IF(記録会!$BR$9&gt;=ROW(D207),VLOOKUP(ROW(D207),記録会!$BQ$10:$BZ$638,COLUMN(F209),FALSE),"")</f>
        <v/>
      </c>
      <c r="F217" s="49" t="str">
        <f>+IF(記録会!$BR$9&gt;=ROW(E207),VLOOKUP(ROW(E207),記録会!$BQ$10:$BZ$638,COLUMN(G209),FALSE),"")</f>
        <v/>
      </c>
      <c r="G217" s="285" t="str">
        <f>+IF(記録会!$BR$9&gt;=ROW(F207),VLOOKUP(ROW(F207),記録会!$BQ$10:$BZ$638,COLUMN(H209),FALSE),"")</f>
        <v/>
      </c>
      <c r="H217" s="285"/>
      <c r="I217" s="286" t="str">
        <f>+IF(記録会!$BR$9&gt;=ROW(H207),VLOOKUP(ROW(H207),記録会!$BQ$10:$BZ$638,COLUMN(I209),FALSE),"")</f>
        <v/>
      </c>
      <c r="J217" s="287"/>
      <c r="K217" s="285" t="str">
        <f>+IF(記録会!$BR$9&gt;=ROW(G207),VLOOKUP(ROW(G207),記録会!$BQ$10:$BZ$638,COLUMN(J209),FALSE),"")</f>
        <v/>
      </c>
      <c r="L217" s="287"/>
    </row>
    <row r="218" spans="1:12" x14ac:dyDescent="0.15">
      <c r="A218" s="45" t="str">
        <f t="shared" si="3"/>
        <v/>
      </c>
      <c r="B218" s="45" t="str">
        <f>+IF(記録会!$BR$9&gt;=ROW(A208),VLOOKUP(ROW(A208),記録会!$BQ$10:$BZ$638,COLUMN(C210),FALSE),"")</f>
        <v/>
      </c>
      <c r="C218" s="45" t="str">
        <f>+IF(記録会!$BR$9&gt;=ROW(B208),VLOOKUP(ROW(B208),記録会!$BQ$10:$BZ$638,COLUMN(D210),FALSE),"")</f>
        <v/>
      </c>
      <c r="D218" s="49" t="str">
        <f>+IF(記録会!$BR$9&gt;=ROW(C208),VLOOKUP(ROW(C208),記録会!$BQ$10:$BZ$638,COLUMN(E210),FALSE),"")</f>
        <v/>
      </c>
      <c r="E218" s="49" t="str">
        <f>+IF(記録会!$BR$9&gt;=ROW(D208),VLOOKUP(ROW(D208),記録会!$BQ$10:$BZ$638,COLUMN(F210),FALSE),"")</f>
        <v/>
      </c>
      <c r="F218" s="49" t="str">
        <f>+IF(記録会!$BR$9&gt;=ROW(E208),VLOOKUP(ROW(E208),記録会!$BQ$10:$BZ$638,COLUMN(G210),FALSE),"")</f>
        <v/>
      </c>
      <c r="G218" s="285" t="str">
        <f>+IF(記録会!$BR$9&gt;=ROW(F208),VLOOKUP(ROW(F208),記録会!$BQ$10:$BZ$638,COLUMN(H210),FALSE),"")</f>
        <v/>
      </c>
      <c r="H218" s="285"/>
      <c r="I218" s="286" t="str">
        <f>+IF(記録会!$BR$9&gt;=ROW(H208),VLOOKUP(ROW(H208),記録会!$BQ$10:$BZ$638,COLUMN(I210),FALSE),"")</f>
        <v/>
      </c>
      <c r="J218" s="287"/>
      <c r="K218" s="285" t="str">
        <f>+IF(記録会!$BR$9&gt;=ROW(G208),VLOOKUP(ROW(G208),記録会!$BQ$10:$BZ$638,COLUMN(J210),FALSE),"")</f>
        <v/>
      </c>
      <c r="L218" s="287"/>
    </row>
    <row r="219" spans="1:12" x14ac:dyDescent="0.15">
      <c r="A219" s="45" t="str">
        <f t="shared" si="3"/>
        <v/>
      </c>
      <c r="B219" s="45" t="str">
        <f>+IF(記録会!$BR$9&gt;=ROW(A209),VLOOKUP(ROW(A209),記録会!$BQ$10:$BZ$638,COLUMN(C211),FALSE),"")</f>
        <v/>
      </c>
      <c r="C219" s="45" t="str">
        <f>+IF(記録会!$BR$9&gt;=ROW(B209),VLOOKUP(ROW(B209),記録会!$BQ$10:$BZ$638,COLUMN(D211),FALSE),"")</f>
        <v/>
      </c>
      <c r="D219" s="49" t="str">
        <f>+IF(記録会!$BR$9&gt;=ROW(C209),VLOOKUP(ROW(C209),記録会!$BQ$10:$BZ$638,COLUMN(E211),FALSE),"")</f>
        <v/>
      </c>
      <c r="E219" s="49" t="str">
        <f>+IF(記録会!$BR$9&gt;=ROW(D209),VLOOKUP(ROW(D209),記録会!$BQ$10:$BZ$638,COLUMN(F211),FALSE),"")</f>
        <v/>
      </c>
      <c r="F219" s="49" t="str">
        <f>+IF(記録会!$BR$9&gt;=ROW(E209),VLOOKUP(ROW(E209),記録会!$BQ$10:$BZ$638,COLUMN(G211),FALSE),"")</f>
        <v/>
      </c>
      <c r="G219" s="285" t="str">
        <f>+IF(記録会!$BR$9&gt;=ROW(F209),VLOOKUP(ROW(F209),記録会!$BQ$10:$BZ$638,COLUMN(H211),FALSE),"")</f>
        <v/>
      </c>
      <c r="H219" s="285"/>
      <c r="I219" s="286" t="str">
        <f>+IF(記録会!$BR$9&gt;=ROW(H209),VLOOKUP(ROW(H209),記録会!$BQ$10:$BZ$638,COLUMN(I211),FALSE),"")</f>
        <v/>
      </c>
      <c r="J219" s="287"/>
      <c r="K219" s="285" t="str">
        <f>+IF(記録会!$BR$9&gt;=ROW(G209),VLOOKUP(ROW(G209),記録会!$BQ$10:$BZ$638,COLUMN(J211),FALSE),"")</f>
        <v/>
      </c>
      <c r="L219" s="287"/>
    </row>
    <row r="220" spans="1:12" x14ac:dyDescent="0.15">
      <c r="A220" s="45" t="str">
        <f t="shared" si="3"/>
        <v/>
      </c>
      <c r="B220" s="45" t="str">
        <f>+IF(記録会!$BR$9&gt;=ROW(A210),VLOOKUP(ROW(A210),記録会!$BQ$10:$BZ$638,COLUMN(C212),FALSE),"")</f>
        <v/>
      </c>
      <c r="C220" s="45" t="str">
        <f>+IF(記録会!$BR$9&gt;=ROW(B210),VLOOKUP(ROW(B210),記録会!$BQ$10:$BZ$638,COLUMN(D212),FALSE),"")</f>
        <v/>
      </c>
      <c r="D220" s="49" t="str">
        <f>+IF(記録会!$BR$9&gt;=ROW(C210),VLOOKUP(ROW(C210),記録会!$BQ$10:$BZ$638,COLUMN(E212),FALSE),"")</f>
        <v/>
      </c>
      <c r="E220" s="49" t="str">
        <f>+IF(記録会!$BR$9&gt;=ROW(D210),VLOOKUP(ROW(D210),記録会!$BQ$10:$BZ$638,COLUMN(F212),FALSE),"")</f>
        <v/>
      </c>
      <c r="F220" s="49" t="str">
        <f>+IF(記録会!$BR$9&gt;=ROW(E210),VLOOKUP(ROW(E210),記録会!$BQ$10:$BZ$638,COLUMN(G212),FALSE),"")</f>
        <v/>
      </c>
      <c r="G220" s="285" t="str">
        <f>+IF(記録会!$BR$9&gt;=ROW(F210),VLOOKUP(ROW(F210),記録会!$BQ$10:$BZ$638,COLUMN(H212),FALSE),"")</f>
        <v/>
      </c>
      <c r="H220" s="285"/>
      <c r="I220" s="286" t="str">
        <f>+IF(記録会!$BR$9&gt;=ROW(H210),VLOOKUP(ROW(H210),記録会!$BQ$10:$BZ$638,COLUMN(I212),FALSE),"")</f>
        <v/>
      </c>
      <c r="J220" s="287"/>
      <c r="K220" s="285" t="str">
        <f>+IF(記録会!$BR$9&gt;=ROW(G210),VLOOKUP(ROW(G210),記録会!$BQ$10:$BZ$638,COLUMN(J212),FALSE),"")</f>
        <v/>
      </c>
      <c r="L220" s="287"/>
    </row>
    <row r="221" spans="1:12" x14ac:dyDescent="0.15">
      <c r="A221" s="45" t="str">
        <f t="shared" si="3"/>
        <v/>
      </c>
      <c r="B221" s="45" t="str">
        <f>+IF(記録会!$BR$9&gt;=ROW(A211),VLOOKUP(ROW(A211),記録会!$BQ$10:$BZ$638,COLUMN(C213),FALSE),"")</f>
        <v/>
      </c>
      <c r="C221" s="45" t="str">
        <f>+IF(記録会!$BR$9&gt;=ROW(B211),VLOOKUP(ROW(B211),記録会!$BQ$10:$BZ$638,COLUMN(D213),FALSE),"")</f>
        <v/>
      </c>
      <c r="D221" s="49" t="str">
        <f>+IF(記録会!$BR$9&gt;=ROW(C211),VLOOKUP(ROW(C211),記録会!$BQ$10:$BZ$638,COLUMN(E213),FALSE),"")</f>
        <v/>
      </c>
      <c r="E221" s="49" t="str">
        <f>+IF(記録会!$BR$9&gt;=ROW(D211),VLOOKUP(ROW(D211),記録会!$BQ$10:$BZ$638,COLUMN(F213),FALSE),"")</f>
        <v/>
      </c>
      <c r="F221" s="49" t="str">
        <f>+IF(記録会!$BR$9&gt;=ROW(E211),VLOOKUP(ROW(E211),記録会!$BQ$10:$BZ$638,COLUMN(G213),FALSE),"")</f>
        <v/>
      </c>
      <c r="G221" s="285" t="str">
        <f>+IF(記録会!$BR$9&gt;=ROW(F211),VLOOKUP(ROW(F211),記録会!$BQ$10:$BZ$638,COLUMN(H213),FALSE),"")</f>
        <v/>
      </c>
      <c r="H221" s="285"/>
      <c r="I221" s="286" t="str">
        <f>+IF(記録会!$BR$9&gt;=ROW(H211),VLOOKUP(ROW(H211),記録会!$BQ$10:$BZ$638,COLUMN(I213),FALSE),"")</f>
        <v/>
      </c>
      <c r="J221" s="287"/>
      <c r="K221" s="285" t="str">
        <f>+IF(記録会!$BR$9&gt;=ROW(G211),VLOOKUP(ROW(G211),記録会!$BQ$10:$BZ$638,COLUMN(J213),FALSE),"")</f>
        <v/>
      </c>
      <c r="L221" s="287"/>
    </row>
    <row r="222" spans="1:12" x14ac:dyDescent="0.15">
      <c r="A222" s="45" t="str">
        <f t="shared" si="3"/>
        <v/>
      </c>
      <c r="B222" s="45" t="str">
        <f>+IF(記録会!$BR$9&gt;=ROW(A212),VLOOKUP(ROW(A212),記録会!$BQ$10:$BZ$638,COLUMN(C214),FALSE),"")</f>
        <v/>
      </c>
      <c r="C222" s="45" t="str">
        <f>+IF(記録会!$BR$9&gt;=ROW(B212),VLOOKUP(ROW(B212),記録会!$BQ$10:$BZ$638,COLUMN(D214),FALSE),"")</f>
        <v/>
      </c>
      <c r="D222" s="49" t="str">
        <f>+IF(記録会!$BR$9&gt;=ROW(C212),VLOOKUP(ROW(C212),記録会!$BQ$10:$BZ$638,COLUMN(E214),FALSE),"")</f>
        <v/>
      </c>
      <c r="E222" s="49" t="str">
        <f>+IF(記録会!$BR$9&gt;=ROW(D212),VLOOKUP(ROW(D212),記録会!$BQ$10:$BZ$638,COLUMN(F214),FALSE),"")</f>
        <v/>
      </c>
      <c r="F222" s="49" t="str">
        <f>+IF(記録会!$BR$9&gt;=ROW(E212),VLOOKUP(ROW(E212),記録会!$BQ$10:$BZ$638,COLUMN(G214),FALSE),"")</f>
        <v/>
      </c>
      <c r="G222" s="285" t="str">
        <f>+IF(記録会!$BR$9&gt;=ROW(F212),VLOOKUP(ROW(F212),記録会!$BQ$10:$BZ$638,COLUMN(H214),FALSE),"")</f>
        <v/>
      </c>
      <c r="H222" s="285"/>
      <c r="I222" s="286" t="str">
        <f>+IF(記録会!$BR$9&gt;=ROW(H212),VLOOKUP(ROW(H212),記録会!$BQ$10:$BZ$638,COLUMN(I214),FALSE),"")</f>
        <v/>
      </c>
      <c r="J222" s="287"/>
      <c r="K222" s="285" t="str">
        <f>+IF(記録会!$BR$9&gt;=ROW(G212),VLOOKUP(ROW(G212),記録会!$BQ$10:$BZ$638,COLUMN(J214),FALSE),"")</f>
        <v/>
      </c>
      <c r="L222" s="287"/>
    </row>
    <row r="223" spans="1:12" x14ac:dyDescent="0.15">
      <c r="A223" s="45" t="str">
        <f t="shared" si="3"/>
        <v/>
      </c>
      <c r="B223" s="45" t="str">
        <f>+IF(記録会!$BR$9&gt;=ROW(A213),VLOOKUP(ROW(A213),記録会!$BQ$10:$BZ$638,COLUMN(C215),FALSE),"")</f>
        <v/>
      </c>
      <c r="C223" s="45" t="str">
        <f>+IF(記録会!$BR$9&gt;=ROW(B213),VLOOKUP(ROW(B213),記録会!$BQ$10:$BZ$638,COLUMN(D215),FALSE),"")</f>
        <v/>
      </c>
      <c r="D223" s="49" t="str">
        <f>+IF(記録会!$BR$9&gt;=ROW(C213),VLOOKUP(ROW(C213),記録会!$BQ$10:$BZ$638,COLUMN(E215),FALSE),"")</f>
        <v/>
      </c>
      <c r="E223" s="49" t="str">
        <f>+IF(記録会!$BR$9&gt;=ROW(D213),VLOOKUP(ROW(D213),記録会!$BQ$10:$BZ$638,COLUMN(F215),FALSE),"")</f>
        <v/>
      </c>
      <c r="F223" s="49" t="str">
        <f>+IF(記録会!$BR$9&gt;=ROW(E213),VLOOKUP(ROW(E213),記録会!$BQ$10:$BZ$638,COLUMN(G215),FALSE),"")</f>
        <v/>
      </c>
      <c r="G223" s="285" t="str">
        <f>+IF(記録会!$BR$9&gt;=ROW(F213),VLOOKUP(ROW(F213),記録会!$BQ$10:$BZ$638,COLUMN(H215),FALSE),"")</f>
        <v/>
      </c>
      <c r="H223" s="285"/>
      <c r="I223" s="286" t="str">
        <f>+IF(記録会!$BR$9&gt;=ROW(H213),VLOOKUP(ROW(H213),記録会!$BQ$10:$BZ$638,COLUMN(I215),FALSE),"")</f>
        <v/>
      </c>
      <c r="J223" s="287"/>
      <c r="K223" s="285" t="str">
        <f>+IF(記録会!$BR$9&gt;=ROW(G213),VLOOKUP(ROW(G213),記録会!$BQ$10:$BZ$638,COLUMN(J215),FALSE),"")</f>
        <v/>
      </c>
      <c r="L223" s="287"/>
    </row>
    <row r="224" spans="1:12" x14ac:dyDescent="0.15">
      <c r="A224" s="45" t="str">
        <f t="shared" si="3"/>
        <v/>
      </c>
      <c r="B224" s="45" t="str">
        <f>+IF(記録会!$BR$9&gt;=ROW(A214),VLOOKUP(ROW(A214),記録会!$BQ$10:$BZ$638,COLUMN(C216),FALSE),"")</f>
        <v/>
      </c>
      <c r="C224" s="45" t="str">
        <f>+IF(記録会!$BR$9&gt;=ROW(B214),VLOOKUP(ROW(B214),記録会!$BQ$10:$BZ$638,COLUMN(D216),FALSE),"")</f>
        <v/>
      </c>
      <c r="D224" s="49" t="str">
        <f>+IF(記録会!$BR$9&gt;=ROW(C214),VLOOKUP(ROW(C214),記録会!$BQ$10:$BZ$638,COLUMN(E216),FALSE),"")</f>
        <v/>
      </c>
      <c r="E224" s="49" t="str">
        <f>+IF(記録会!$BR$9&gt;=ROW(D214),VLOOKUP(ROW(D214),記録会!$BQ$10:$BZ$638,COLUMN(F216),FALSE),"")</f>
        <v/>
      </c>
      <c r="F224" s="49" t="str">
        <f>+IF(記録会!$BR$9&gt;=ROW(E214),VLOOKUP(ROW(E214),記録会!$BQ$10:$BZ$638,COLUMN(G216),FALSE),"")</f>
        <v/>
      </c>
      <c r="G224" s="285" t="str">
        <f>+IF(記録会!$BR$9&gt;=ROW(F214),VLOOKUP(ROW(F214),記録会!$BQ$10:$BZ$638,COLUMN(H216),FALSE),"")</f>
        <v/>
      </c>
      <c r="H224" s="285"/>
      <c r="I224" s="286" t="str">
        <f>+IF(記録会!$BR$9&gt;=ROW(H214),VLOOKUP(ROW(H214),記録会!$BQ$10:$BZ$638,COLUMN(I216),FALSE),"")</f>
        <v/>
      </c>
      <c r="J224" s="287"/>
      <c r="K224" s="285" t="str">
        <f>+IF(記録会!$BR$9&gt;=ROW(G214),VLOOKUP(ROW(G214),記録会!$BQ$10:$BZ$638,COLUMN(J216),FALSE),"")</f>
        <v/>
      </c>
      <c r="L224" s="287"/>
    </row>
    <row r="225" spans="1:12" x14ac:dyDescent="0.15">
      <c r="A225" s="45" t="str">
        <f t="shared" si="3"/>
        <v/>
      </c>
      <c r="B225" s="45" t="str">
        <f>+IF(記録会!$BR$9&gt;=ROW(A215),VLOOKUP(ROW(A215),記録会!$BQ$10:$BZ$638,COLUMN(C217),FALSE),"")</f>
        <v/>
      </c>
      <c r="C225" s="45" t="str">
        <f>+IF(記録会!$BR$9&gt;=ROW(B215),VLOOKUP(ROW(B215),記録会!$BQ$10:$BZ$638,COLUMN(D217),FALSE),"")</f>
        <v/>
      </c>
      <c r="D225" s="49" t="str">
        <f>+IF(記録会!$BR$9&gt;=ROW(C215),VLOOKUP(ROW(C215),記録会!$BQ$10:$BZ$638,COLUMN(E217),FALSE),"")</f>
        <v/>
      </c>
      <c r="E225" s="49" t="str">
        <f>+IF(記録会!$BR$9&gt;=ROW(D215),VLOOKUP(ROW(D215),記録会!$BQ$10:$BZ$638,COLUMN(F217),FALSE),"")</f>
        <v/>
      </c>
      <c r="F225" s="49" t="str">
        <f>+IF(記録会!$BR$9&gt;=ROW(E215),VLOOKUP(ROW(E215),記録会!$BQ$10:$BZ$638,COLUMN(G217),FALSE),"")</f>
        <v/>
      </c>
      <c r="G225" s="285" t="str">
        <f>+IF(記録会!$BR$9&gt;=ROW(F215),VLOOKUP(ROW(F215),記録会!$BQ$10:$BZ$638,COLUMN(H217),FALSE),"")</f>
        <v/>
      </c>
      <c r="H225" s="285"/>
      <c r="I225" s="286" t="str">
        <f>+IF(記録会!$BR$9&gt;=ROW(H215),VLOOKUP(ROW(H215),記録会!$BQ$10:$BZ$638,COLUMN(I217),FALSE),"")</f>
        <v/>
      </c>
      <c r="J225" s="287"/>
      <c r="K225" s="285" t="str">
        <f>+IF(記録会!$BR$9&gt;=ROW(G215),VLOOKUP(ROW(G215),記録会!$BQ$10:$BZ$638,COLUMN(J217),FALSE),"")</f>
        <v/>
      </c>
      <c r="L225" s="287"/>
    </row>
    <row r="226" spans="1:12" x14ac:dyDescent="0.15">
      <c r="A226" s="45" t="str">
        <f t="shared" si="3"/>
        <v/>
      </c>
      <c r="B226" s="45" t="str">
        <f>+IF(記録会!$BR$9&gt;=ROW(A216),VLOOKUP(ROW(A216),記録会!$BQ$10:$BZ$638,COLUMN(C218),FALSE),"")</f>
        <v/>
      </c>
      <c r="C226" s="45" t="str">
        <f>+IF(記録会!$BR$9&gt;=ROW(B216),VLOOKUP(ROW(B216),記録会!$BQ$10:$BZ$638,COLUMN(D218),FALSE),"")</f>
        <v/>
      </c>
      <c r="D226" s="49" t="str">
        <f>+IF(記録会!$BR$9&gt;=ROW(C216),VLOOKUP(ROW(C216),記録会!$BQ$10:$BZ$638,COLUMN(E218),FALSE),"")</f>
        <v/>
      </c>
      <c r="E226" s="49" t="str">
        <f>+IF(記録会!$BR$9&gt;=ROW(D216),VLOOKUP(ROW(D216),記録会!$BQ$10:$BZ$638,COLUMN(F218),FALSE),"")</f>
        <v/>
      </c>
      <c r="F226" s="49" t="str">
        <f>+IF(記録会!$BR$9&gt;=ROW(E216),VLOOKUP(ROW(E216),記録会!$BQ$10:$BZ$638,COLUMN(G218),FALSE),"")</f>
        <v/>
      </c>
      <c r="G226" s="285" t="str">
        <f>+IF(記録会!$BR$9&gt;=ROW(F216),VLOOKUP(ROW(F216),記録会!$BQ$10:$BZ$638,COLUMN(H218),FALSE),"")</f>
        <v/>
      </c>
      <c r="H226" s="285"/>
      <c r="I226" s="286" t="str">
        <f>+IF(記録会!$BR$9&gt;=ROW(H216),VLOOKUP(ROW(H216),記録会!$BQ$10:$BZ$638,COLUMN(I218),FALSE),"")</f>
        <v/>
      </c>
      <c r="J226" s="287"/>
      <c r="K226" s="285" t="str">
        <f>+IF(記録会!$BR$9&gt;=ROW(G216),VLOOKUP(ROW(G216),記録会!$BQ$10:$BZ$638,COLUMN(J218),FALSE),"")</f>
        <v/>
      </c>
      <c r="L226" s="287"/>
    </row>
    <row r="227" spans="1:12" x14ac:dyDescent="0.15">
      <c r="A227" s="45" t="str">
        <f t="shared" si="3"/>
        <v/>
      </c>
      <c r="B227" s="45" t="str">
        <f>+IF(記録会!$BR$9&gt;=ROW(A217),VLOOKUP(ROW(A217),記録会!$BQ$10:$BZ$638,COLUMN(C219),FALSE),"")</f>
        <v/>
      </c>
      <c r="C227" s="45" t="str">
        <f>+IF(記録会!$BR$9&gt;=ROW(B217),VLOOKUP(ROW(B217),記録会!$BQ$10:$BZ$638,COLUMN(D219),FALSE),"")</f>
        <v/>
      </c>
      <c r="D227" s="49" t="str">
        <f>+IF(記録会!$BR$9&gt;=ROW(C217),VLOOKUP(ROW(C217),記録会!$BQ$10:$BZ$638,COLUMN(E219),FALSE),"")</f>
        <v/>
      </c>
      <c r="E227" s="49" t="str">
        <f>+IF(記録会!$BR$9&gt;=ROW(D217),VLOOKUP(ROW(D217),記録会!$BQ$10:$BZ$638,COLUMN(F219),FALSE),"")</f>
        <v/>
      </c>
      <c r="F227" s="49" t="str">
        <f>+IF(記録会!$BR$9&gt;=ROW(E217),VLOOKUP(ROW(E217),記録会!$BQ$10:$BZ$638,COLUMN(G219),FALSE),"")</f>
        <v/>
      </c>
      <c r="G227" s="285" t="str">
        <f>+IF(記録会!$BR$9&gt;=ROW(F217),VLOOKUP(ROW(F217),記録会!$BQ$10:$BZ$638,COLUMN(H219),FALSE),"")</f>
        <v/>
      </c>
      <c r="H227" s="285"/>
      <c r="I227" s="286" t="str">
        <f>+IF(記録会!$BR$9&gt;=ROW(H217),VLOOKUP(ROW(H217),記録会!$BQ$10:$BZ$638,COLUMN(I219),FALSE),"")</f>
        <v/>
      </c>
      <c r="J227" s="287"/>
      <c r="K227" s="285" t="str">
        <f>+IF(記録会!$BR$9&gt;=ROW(G217),VLOOKUP(ROW(G217),記録会!$BQ$10:$BZ$638,COLUMN(J219),FALSE),"")</f>
        <v/>
      </c>
      <c r="L227" s="287"/>
    </row>
    <row r="228" spans="1:12" x14ac:dyDescent="0.15">
      <c r="A228" s="45" t="str">
        <f t="shared" si="3"/>
        <v/>
      </c>
      <c r="B228" s="45" t="str">
        <f>+IF(記録会!$BR$9&gt;=ROW(A218),VLOOKUP(ROW(A218),記録会!$BQ$10:$BZ$638,COLUMN(C220),FALSE),"")</f>
        <v/>
      </c>
      <c r="C228" s="45" t="str">
        <f>+IF(記録会!$BR$9&gt;=ROW(B218),VLOOKUP(ROW(B218),記録会!$BQ$10:$BZ$638,COLUMN(D220),FALSE),"")</f>
        <v/>
      </c>
      <c r="D228" s="49" t="str">
        <f>+IF(記録会!$BR$9&gt;=ROW(C218),VLOOKUP(ROW(C218),記録会!$BQ$10:$BZ$638,COLUMN(E220),FALSE),"")</f>
        <v/>
      </c>
      <c r="E228" s="49" t="str">
        <f>+IF(記録会!$BR$9&gt;=ROW(D218),VLOOKUP(ROW(D218),記録会!$BQ$10:$BZ$638,COLUMN(F220),FALSE),"")</f>
        <v/>
      </c>
      <c r="F228" s="49" t="str">
        <f>+IF(記録会!$BR$9&gt;=ROW(E218),VLOOKUP(ROW(E218),記録会!$BQ$10:$BZ$638,COLUMN(G220),FALSE),"")</f>
        <v/>
      </c>
      <c r="G228" s="285" t="str">
        <f>+IF(記録会!$BR$9&gt;=ROW(F218),VLOOKUP(ROW(F218),記録会!$BQ$10:$BZ$638,COLUMN(H220),FALSE),"")</f>
        <v/>
      </c>
      <c r="H228" s="285"/>
      <c r="I228" s="286" t="str">
        <f>+IF(記録会!$BR$9&gt;=ROW(H218),VLOOKUP(ROW(H218),記録会!$BQ$10:$BZ$638,COLUMN(I220),FALSE),"")</f>
        <v/>
      </c>
      <c r="J228" s="287"/>
      <c r="K228" s="285" t="str">
        <f>+IF(記録会!$BR$9&gt;=ROW(G218),VLOOKUP(ROW(G218),記録会!$BQ$10:$BZ$638,COLUMN(J220),FALSE),"")</f>
        <v/>
      </c>
      <c r="L228" s="287"/>
    </row>
    <row r="229" spans="1:12" x14ac:dyDescent="0.15">
      <c r="A229" s="45" t="str">
        <f t="shared" si="3"/>
        <v/>
      </c>
      <c r="B229" s="45" t="str">
        <f>+IF(記録会!$BR$9&gt;=ROW(A219),VLOOKUP(ROW(A219),記録会!$BQ$10:$BZ$638,COLUMN(C221),FALSE),"")</f>
        <v/>
      </c>
      <c r="C229" s="45" t="str">
        <f>+IF(記録会!$BR$9&gt;=ROW(B219),VLOOKUP(ROW(B219),記録会!$BQ$10:$BZ$638,COLUMN(D221),FALSE),"")</f>
        <v/>
      </c>
      <c r="D229" s="49" t="str">
        <f>+IF(記録会!$BR$9&gt;=ROW(C219),VLOOKUP(ROW(C219),記録会!$BQ$10:$BZ$638,COLUMN(E221),FALSE),"")</f>
        <v/>
      </c>
      <c r="E229" s="49" t="str">
        <f>+IF(記録会!$BR$9&gt;=ROW(D219),VLOOKUP(ROW(D219),記録会!$BQ$10:$BZ$638,COLUMN(F221),FALSE),"")</f>
        <v/>
      </c>
      <c r="F229" s="49" t="str">
        <f>+IF(記録会!$BR$9&gt;=ROW(E219),VLOOKUP(ROW(E219),記録会!$BQ$10:$BZ$638,COLUMN(G221),FALSE),"")</f>
        <v/>
      </c>
      <c r="G229" s="285" t="str">
        <f>+IF(記録会!$BR$9&gt;=ROW(F219),VLOOKUP(ROW(F219),記録会!$BQ$10:$BZ$638,COLUMN(H221),FALSE),"")</f>
        <v/>
      </c>
      <c r="H229" s="285"/>
      <c r="I229" s="286" t="str">
        <f>+IF(記録会!$BR$9&gt;=ROW(H219),VLOOKUP(ROW(H219),記録会!$BQ$10:$BZ$638,COLUMN(I221),FALSE),"")</f>
        <v/>
      </c>
      <c r="J229" s="287"/>
      <c r="K229" s="285" t="str">
        <f>+IF(記録会!$BR$9&gt;=ROW(G219),VLOOKUP(ROW(G219),記録会!$BQ$10:$BZ$638,COLUMN(J221),FALSE),"")</f>
        <v/>
      </c>
      <c r="L229" s="287"/>
    </row>
    <row r="230" spans="1:12" x14ac:dyDescent="0.15">
      <c r="A230" s="45" t="str">
        <f t="shared" si="3"/>
        <v/>
      </c>
      <c r="B230" s="45" t="str">
        <f>+IF(記録会!$BR$9&gt;=ROW(A220),VLOOKUP(ROW(A220),記録会!$BQ$10:$BZ$638,COLUMN(C222),FALSE),"")</f>
        <v/>
      </c>
      <c r="C230" s="45" t="str">
        <f>+IF(記録会!$BR$9&gt;=ROW(B220),VLOOKUP(ROW(B220),記録会!$BQ$10:$BZ$638,COLUMN(D222),FALSE),"")</f>
        <v/>
      </c>
      <c r="D230" s="49" t="str">
        <f>+IF(記録会!$BR$9&gt;=ROW(C220),VLOOKUP(ROW(C220),記録会!$BQ$10:$BZ$638,COLUMN(E222),FALSE),"")</f>
        <v/>
      </c>
      <c r="E230" s="49" t="str">
        <f>+IF(記録会!$BR$9&gt;=ROW(D220),VLOOKUP(ROW(D220),記録会!$BQ$10:$BZ$638,COLUMN(F222),FALSE),"")</f>
        <v/>
      </c>
      <c r="F230" s="49" t="str">
        <f>+IF(記録会!$BR$9&gt;=ROW(E220),VLOOKUP(ROW(E220),記録会!$BQ$10:$BZ$638,COLUMN(G222),FALSE),"")</f>
        <v/>
      </c>
      <c r="G230" s="285" t="str">
        <f>+IF(記録会!$BR$9&gt;=ROW(F220),VLOOKUP(ROW(F220),記録会!$BQ$10:$BZ$638,COLUMN(H222),FALSE),"")</f>
        <v/>
      </c>
      <c r="H230" s="285"/>
      <c r="I230" s="286" t="str">
        <f>+IF(記録会!$BR$9&gt;=ROW(H220),VLOOKUP(ROW(H220),記録会!$BQ$10:$BZ$638,COLUMN(I222),FALSE),"")</f>
        <v/>
      </c>
      <c r="J230" s="287"/>
      <c r="K230" s="285" t="str">
        <f>+IF(記録会!$BR$9&gt;=ROW(G220),VLOOKUP(ROW(G220),記録会!$BQ$10:$BZ$638,COLUMN(J222),FALSE),"")</f>
        <v/>
      </c>
      <c r="L230" s="287"/>
    </row>
    <row r="231" spans="1:12" x14ac:dyDescent="0.15">
      <c r="A231" s="45" t="str">
        <f t="shared" si="3"/>
        <v/>
      </c>
      <c r="B231" s="45" t="str">
        <f>+IF(記録会!$BR$9&gt;=ROW(A221),VLOOKUP(ROW(A221),記録会!$BQ$10:$BZ$638,COLUMN(C223),FALSE),"")</f>
        <v/>
      </c>
      <c r="C231" s="45" t="str">
        <f>+IF(記録会!$BR$9&gt;=ROW(B221),VLOOKUP(ROW(B221),記録会!$BQ$10:$BZ$638,COLUMN(D223),FALSE),"")</f>
        <v/>
      </c>
      <c r="D231" s="49" t="str">
        <f>+IF(記録会!$BR$9&gt;=ROW(C221),VLOOKUP(ROW(C221),記録会!$BQ$10:$BZ$638,COLUMN(E223),FALSE),"")</f>
        <v/>
      </c>
      <c r="E231" s="49" t="str">
        <f>+IF(記録会!$BR$9&gt;=ROW(D221),VLOOKUP(ROW(D221),記録会!$BQ$10:$BZ$638,COLUMN(F223),FALSE),"")</f>
        <v/>
      </c>
      <c r="F231" s="49" t="str">
        <f>+IF(記録会!$BR$9&gt;=ROW(E221),VLOOKUP(ROW(E221),記録会!$BQ$10:$BZ$638,COLUMN(G223),FALSE),"")</f>
        <v/>
      </c>
      <c r="G231" s="285" t="str">
        <f>+IF(記録会!$BR$9&gt;=ROW(F221),VLOOKUP(ROW(F221),記録会!$BQ$10:$BZ$638,COLUMN(H223),FALSE),"")</f>
        <v/>
      </c>
      <c r="H231" s="285"/>
      <c r="I231" s="286" t="str">
        <f>+IF(記録会!$BR$9&gt;=ROW(H221),VLOOKUP(ROW(H221),記録会!$BQ$10:$BZ$638,COLUMN(I223),FALSE),"")</f>
        <v/>
      </c>
      <c r="J231" s="287"/>
      <c r="K231" s="285" t="str">
        <f>+IF(記録会!$BR$9&gt;=ROW(G221),VLOOKUP(ROW(G221),記録会!$BQ$10:$BZ$638,COLUMN(J223),FALSE),"")</f>
        <v/>
      </c>
      <c r="L231" s="287"/>
    </row>
    <row r="232" spans="1:12" x14ac:dyDescent="0.15">
      <c r="A232" s="45" t="str">
        <f t="shared" si="3"/>
        <v/>
      </c>
      <c r="B232" s="45" t="str">
        <f>+IF(記録会!$BR$9&gt;=ROW(A222),VLOOKUP(ROW(A222),記録会!$BQ$10:$BZ$638,COLUMN(C224),FALSE),"")</f>
        <v/>
      </c>
      <c r="C232" s="45" t="str">
        <f>+IF(記録会!$BR$9&gt;=ROW(B222),VLOOKUP(ROW(B222),記録会!$BQ$10:$BZ$638,COLUMN(D224),FALSE),"")</f>
        <v/>
      </c>
      <c r="D232" s="49" t="str">
        <f>+IF(記録会!$BR$9&gt;=ROW(C222),VLOOKUP(ROW(C222),記録会!$BQ$10:$BZ$638,COLUMN(E224),FALSE),"")</f>
        <v/>
      </c>
      <c r="E232" s="49" t="str">
        <f>+IF(記録会!$BR$9&gt;=ROW(D222),VLOOKUP(ROW(D222),記録会!$BQ$10:$BZ$638,COLUMN(F224),FALSE),"")</f>
        <v/>
      </c>
      <c r="F232" s="49" t="str">
        <f>+IF(記録会!$BR$9&gt;=ROW(E222),VLOOKUP(ROW(E222),記録会!$BQ$10:$BZ$638,COLUMN(G224),FALSE),"")</f>
        <v/>
      </c>
      <c r="G232" s="285" t="str">
        <f>+IF(記録会!$BR$9&gt;=ROW(F222),VLOOKUP(ROW(F222),記録会!$BQ$10:$BZ$638,COLUMN(H224),FALSE),"")</f>
        <v/>
      </c>
      <c r="H232" s="285"/>
      <c r="I232" s="286" t="str">
        <f>+IF(記録会!$BR$9&gt;=ROW(H222),VLOOKUP(ROW(H222),記録会!$BQ$10:$BZ$638,COLUMN(I224),FALSE),"")</f>
        <v/>
      </c>
      <c r="J232" s="287"/>
      <c r="K232" s="285" t="str">
        <f>+IF(記録会!$BR$9&gt;=ROW(G222),VLOOKUP(ROW(G222),記録会!$BQ$10:$BZ$638,COLUMN(J224),FALSE),"")</f>
        <v/>
      </c>
      <c r="L232" s="287"/>
    </row>
    <row r="233" spans="1:12" x14ac:dyDescent="0.15">
      <c r="A233" s="45" t="str">
        <f t="shared" si="3"/>
        <v/>
      </c>
      <c r="B233" s="45" t="str">
        <f>+IF(記録会!$BR$9&gt;=ROW(A223),VLOOKUP(ROW(A223),記録会!$BQ$10:$BZ$638,COLUMN(C225),FALSE),"")</f>
        <v/>
      </c>
      <c r="C233" s="45" t="str">
        <f>+IF(記録会!$BR$9&gt;=ROW(B223),VLOOKUP(ROW(B223),記録会!$BQ$10:$BZ$638,COLUMN(D225),FALSE),"")</f>
        <v/>
      </c>
      <c r="D233" s="49" t="str">
        <f>+IF(記録会!$BR$9&gt;=ROW(C223),VLOOKUP(ROW(C223),記録会!$BQ$10:$BZ$638,COLUMN(E225),FALSE),"")</f>
        <v/>
      </c>
      <c r="E233" s="49" t="str">
        <f>+IF(記録会!$BR$9&gt;=ROW(D223),VLOOKUP(ROW(D223),記録会!$BQ$10:$BZ$638,COLUMN(F225),FALSE),"")</f>
        <v/>
      </c>
      <c r="F233" s="49" t="str">
        <f>+IF(記録会!$BR$9&gt;=ROW(E223),VLOOKUP(ROW(E223),記録会!$BQ$10:$BZ$638,COLUMN(G225),FALSE),"")</f>
        <v/>
      </c>
      <c r="G233" s="285" t="str">
        <f>+IF(記録会!$BR$9&gt;=ROW(F223),VLOOKUP(ROW(F223),記録会!$BQ$10:$BZ$638,COLUMN(H225),FALSE),"")</f>
        <v/>
      </c>
      <c r="H233" s="285"/>
      <c r="I233" s="286" t="str">
        <f>+IF(記録会!$BR$9&gt;=ROW(H223),VLOOKUP(ROW(H223),記録会!$BQ$10:$BZ$638,COLUMN(I225),FALSE),"")</f>
        <v/>
      </c>
      <c r="J233" s="287"/>
      <c r="K233" s="285" t="str">
        <f>+IF(記録会!$BR$9&gt;=ROW(G223),VLOOKUP(ROW(G223),記録会!$BQ$10:$BZ$638,COLUMN(J225),FALSE),"")</f>
        <v/>
      </c>
      <c r="L233" s="287"/>
    </row>
    <row r="234" spans="1:12" x14ac:dyDescent="0.15">
      <c r="A234" s="45" t="str">
        <f t="shared" si="3"/>
        <v/>
      </c>
      <c r="B234" s="45" t="str">
        <f>+IF(記録会!$BR$9&gt;=ROW(A224),VLOOKUP(ROW(A224),記録会!$BQ$10:$BZ$638,COLUMN(C226),FALSE),"")</f>
        <v/>
      </c>
      <c r="C234" s="45" t="str">
        <f>+IF(記録会!$BR$9&gt;=ROW(B224),VLOOKUP(ROW(B224),記録会!$BQ$10:$BZ$638,COLUMN(D226),FALSE),"")</f>
        <v/>
      </c>
      <c r="D234" s="49" t="str">
        <f>+IF(記録会!$BR$9&gt;=ROW(C224),VLOOKUP(ROW(C224),記録会!$BQ$10:$BZ$638,COLUMN(E226),FALSE),"")</f>
        <v/>
      </c>
      <c r="E234" s="49" t="str">
        <f>+IF(記録会!$BR$9&gt;=ROW(D224),VLOOKUP(ROW(D224),記録会!$BQ$10:$BZ$638,COLUMN(F226),FALSE),"")</f>
        <v/>
      </c>
      <c r="F234" s="49" t="str">
        <f>+IF(記録会!$BR$9&gt;=ROW(E224),VLOOKUP(ROW(E224),記録会!$BQ$10:$BZ$638,COLUMN(G226),FALSE),"")</f>
        <v/>
      </c>
      <c r="G234" s="285" t="str">
        <f>+IF(記録会!$BR$9&gt;=ROW(F224),VLOOKUP(ROW(F224),記録会!$BQ$10:$BZ$638,COLUMN(H226),FALSE),"")</f>
        <v/>
      </c>
      <c r="H234" s="285"/>
      <c r="I234" s="286" t="str">
        <f>+IF(記録会!$BR$9&gt;=ROW(H224),VLOOKUP(ROW(H224),記録会!$BQ$10:$BZ$638,COLUMN(I226),FALSE),"")</f>
        <v/>
      </c>
      <c r="J234" s="287"/>
      <c r="K234" s="285" t="str">
        <f>+IF(記録会!$BR$9&gt;=ROW(G224),VLOOKUP(ROW(G224),記録会!$BQ$10:$BZ$638,COLUMN(J226),FALSE),"")</f>
        <v/>
      </c>
      <c r="L234" s="287"/>
    </row>
    <row r="235" spans="1:12" x14ac:dyDescent="0.15">
      <c r="A235" s="45" t="str">
        <f t="shared" si="3"/>
        <v/>
      </c>
      <c r="B235" s="45" t="str">
        <f>+IF(記録会!$BR$9&gt;=ROW(A225),VLOOKUP(ROW(A225),記録会!$BQ$10:$BZ$638,COLUMN(C227),FALSE),"")</f>
        <v/>
      </c>
      <c r="C235" s="45" t="str">
        <f>+IF(記録会!$BR$9&gt;=ROW(B225),VLOOKUP(ROW(B225),記録会!$BQ$10:$BZ$638,COLUMN(D227),FALSE),"")</f>
        <v/>
      </c>
      <c r="D235" s="49" t="str">
        <f>+IF(記録会!$BR$9&gt;=ROW(C225),VLOOKUP(ROW(C225),記録会!$BQ$10:$BZ$638,COLUMN(E227),FALSE),"")</f>
        <v/>
      </c>
      <c r="E235" s="49" t="str">
        <f>+IF(記録会!$BR$9&gt;=ROW(D225),VLOOKUP(ROW(D225),記録会!$BQ$10:$BZ$638,COLUMN(F227),FALSE),"")</f>
        <v/>
      </c>
      <c r="F235" s="49" t="str">
        <f>+IF(記録会!$BR$9&gt;=ROW(E225),VLOOKUP(ROW(E225),記録会!$BQ$10:$BZ$638,COLUMN(G227),FALSE),"")</f>
        <v/>
      </c>
      <c r="G235" s="285" t="str">
        <f>+IF(記録会!$BR$9&gt;=ROW(F225),VLOOKUP(ROW(F225),記録会!$BQ$10:$BZ$638,COLUMN(H227),FALSE),"")</f>
        <v/>
      </c>
      <c r="H235" s="285"/>
      <c r="I235" s="286" t="str">
        <f>+IF(記録会!$BR$9&gt;=ROW(H225),VLOOKUP(ROW(H225),記録会!$BQ$10:$BZ$638,COLUMN(I227),FALSE),"")</f>
        <v/>
      </c>
      <c r="J235" s="287"/>
      <c r="K235" s="285" t="str">
        <f>+IF(記録会!$BR$9&gt;=ROW(G225),VLOOKUP(ROW(G225),記録会!$BQ$10:$BZ$638,COLUMN(J227),FALSE),"")</f>
        <v/>
      </c>
      <c r="L235" s="287"/>
    </row>
    <row r="236" spans="1:12" x14ac:dyDescent="0.15">
      <c r="A236" s="45" t="str">
        <f t="shared" si="3"/>
        <v/>
      </c>
      <c r="B236" s="45" t="str">
        <f>+IF(記録会!$BR$9&gt;=ROW(A226),VLOOKUP(ROW(A226),記録会!$BQ$10:$BZ$638,COLUMN(C228),FALSE),"")</f>
        <v/>
      </c>
      <c r="C236" s="45" t="str">
        <f>+IF(記録会!$BR$9&gt;=ROW(B226),VLOOKUP(ROW(B226),記録会!$BQ$10:$BZ$638,COLUMN(D228),FALSE),"")</f>
        <v/>
      </c>
      <c r="D236" s="49" t="str">
        <f>+IF(記録会!$BR$9&gt;=ROW(C226),VLOOKUP(ROW(C226),記録会!$BQ$10:$BZ$638,COLUMN(E228),FALSE),"")</f>
        <v/>
      </c>
      <c r="E236" s="49" t="str">
        <f>+IF(記録会!$BR$9&gt;=ROW(D226),VLOOKUP(ROW(D226),記録会!$BQ$10:$BZ$638,COLUMN(F228),FALSE),"")</f>
        <v/>
      </c>
      <c r="F236" s="49" t="str">
        <f>+IF(記録会!$BR$9&gt;=ROW(E226),VLOOKUP(ROW(E226),記録会!$BQ$10:$BZ$638,COLUMN(G228),FALSE),"")</f>
        <v/>
      </c>
      <c r="G236" s="285" t="str">
        <f>+IF(記録会!$BR$9&gt;=ROW(F226),VLOOKUP(ROW(F226),記録会!$BQ$10:$BZ$638,COLUMN(H228),FALSE),"")</f>
        <v/>
      </c>
      <c r="H236" s="285"/>
      <c r="I236" s="286" t="str">
        <f>+IF(記録会!$BR$9&gt;=ROW(H226),VLOOKUP(ROW(H226),記録会!$BQ$10:$BZ$638,COLUMN(I228),FALSE),"")</f>
        <v/>
      </c>
      <c r="J236" s="287"/>
      <c r="K236" s="285" t="str">
        <f>+IF(記録会!$BR$9&gt;=ROW(G226),VLOOKUP(ROW(G226),記録会!$BQ$10:$BZ$638,COLUMN(J228),FALSE),"")</f>
        <v/>
      </c>
      <c r="L236" s="287"/>
    </row>
    <row r="237" spans="1:12" x14ac:dyDescent="0.15">
      <c r="A237" s="45" t="str">
        <f t="shared" si="3"/>
        <v/>
      </c>
      <c r="B237" s="45" t="str">
        <f>+IF(記録会!$BR$9&gt;=ROW(A227),VLOOKUP(ROW(A227),記録会!$BQ$10:$BZ$638,COLUMN(C229),FALSE),"")</f>
        <v/>
      </c>
      <c r="C237" s="45" t="str">
        <f>+IF(記録会!$BR$9&gt;=ROW(B227),VLOOKUP(ROW(B227),記録会!$BQ$10:$BZ$638,COLUMN(D229),FALSE),"")</f>
        <v/>
      </c>
      <c r="D237" s="49" t="str">
        <f>+IF(記録会!$BR$9&gt;=ROW(C227),VLOOKUP(ROW(C227),記録会!$BQ$10:$BZ$638,COLUMN(E229),FALSE),"")</f>
        <v/>
      </c>
      <c r="E237" s="49" t="str">
        <f>+IF(記録会!$BR$9&gt;=ROW(D227),VLOOKUP(ROW(D227),記録会!$BQ$10:$BZ$638,COLUMN(F229),FALSE),"")</f>
        <v/>
      </c>
      <c r="F237" s="49" t="str">
        <f>+IF(記録会!$BR$9&gt;=ROW(E227),VLOOKUP(ROW(E227),記録会!$BQ$10:$BZ$638,COLUMN(G229),FALSE),"")</f>
        <v/>
      </c>
      <c r="G237" s="285" t="str">
        <f>+IF(記録会!$BR$9&gt;=ROW(F227),VLOOKUP(ROW(F227),記録会!$BQ$10:$BZ$638,COLUMN(H229),FALSE),"")</f>
        <v/>
      </c>
      <c r="H237" s="285"/>
      <c r="I237" s="286" t="str">
        <f>+IF(記録会!$BR$9&gt;=ROW(H227),VLOOKUP(ROW(H227),記録会!$BQ$10:$BZ$638,COLUMN(I229),FALSE),"")</f>
        <v/>
      </c>
      <c r="J237" s="287"/>
      <c r="K237" s="285" t="str">
        <f>+IF(記録会!$BR$9&gt;=ROW(G227),VLOOKUP(ROW(G227),記録会!$BQ$10:$BZ$638,COLUMN(J229),FALSE),"")</f>
        <v/>
      </c>
      <c r="L237" s="287"/>
    </row>
    <row r="238" spans="1:12" x14ac:dyDescent="0.15">
      <c r="A238" s="45" t="str">
        <f t="shared" si="3"/>
        <v/>
      </c>
      <c r="B238" s="45" t="str">
        <f>+IF(記録会!$BR$9&gt;=ROW(A228),VLOOKUP(ROW(A228),記録会!$BQ$10:$BZ$638,COLUMN(C230),FALSE),"")</f>
        <v/>
      </c>
      <c r="C238" s="45" t="str">
        <f>+IF(記録会!$BR$9&gt;=ROW(B228),VLOOKUP(ROW(B228),記録会!$BQ$10:$BZ$638,COLUMN(D230),FALSE),"")</f>
        <v/>
      </c>
      <c r="D238" s="49" t="str">
        <f>+IF(記録会!$BR$9&gt;=ROW(C228),VLOOKUP(ROW(C228),記録会!$BQ$10:$BZ$638,COLUMN(E230),FALSE),"")</f>
        <v/>
      </c>
      <c r="E238" s="49" t="str">
        <f>+IF(記録会!$BR$9&gt;=ROW(D228),VLOOKUP(ROW(D228),記録会!$BQ$10:$BZ$638,COLUMN(F230),FALSE),"")</f>
        <v/>
      </c>
      <c r="F238" s="49" t="str">
        <f>+IF(記録会!$BR$9&gt;=ROW(E228),VLOOKUP(ROW(E228),記録会!$BQ$10:$BZ$638,COLUMN(G230),FALSE),"")</f>
        <v/>
      </c>
      <c r="G238" s="285" t="str">
        <f>+IF(記録会!$BR$9&gt;=ROW(F228),VLOOKUP(ROW(F228),記録会!$BQ$10:$BZ$638,COLUMN(H230),FALSE),"")</f>
        <v/>
      </c>
      <c r="H238" s="285"/>
      <c r="I238" s="286" t="str">
        <f>+IF(記録会!$BR$9&gt;=ROW(H228),VLOOKUP(ROW(H228),記録会!$BQ$10:$BZ$638,COLUMN(I230),FALSE),"")</f>
        <v/>
      </c>
      <c r="J238" s="287"/>
      <c r="K238" s="285" t="str">
        <f>+IF(記録会!$BR$9&gt;=ROW(G228),VLOOKUP(ROW(G228),記録会!$BQ$10:$BZ$638,COLUMN(J230),FALSE),"")</f>
        <v/>
      </c>
      <c r="L238" s="287"/>
    </row>
    <row r="239" spans="1:12" x14ac:dyDescent="0.15">
      <c r="A239" s="45" t="str">
        <f t="shared" si="3"/>
        <v/>
      </c>
      <c r="B239" s="45" t="str">
        <f>+IF(記録会!$BR$9&gt;=ROW(A229),VLOOKUP(ROW(A229),記録会!$BQ$10:$BZ$638,COLUMN(C231),FALSE),"")</f>
        <v/>
      </c>
      <c r="C239" s="45" t="str">
        <f>+IF(記録会!$BR$9&gt;=ROW(B229),VLOOKUP(ROW(B229),記録会!$BQ$10:$BZ$638,COLUMN(D231),FALSE),"")</f>
        <v/>
      </c>
      <c r="D239" s="49" t="str">
        <f>+IF(記録会!$BR$9&gt;=ROW(C229),VLOOKUP(ROW(C229),記録会!$BQ$10:$BZ$638,COLUMN(E231),FALSE),"")</f>
        <v/>
      </c>
      <c r="E239" s="49" t="str">
        <f>+IF(記録会!$BR$9&gt;=ROW(D229),VLOOKUP(ROW(D229),記録会!$BQ$10:$BZ$638,COLUMN(F231),FALSE),"")</f>
        <v/>
      </c>
      <c r="F239" s="49" t="str">
        <f>+IF(記録会!$BR$9&gt;=ROW(E229),VLOOKUP(ROW(E229),記録会!$BQ$10:$BZ$638,COLUMN(G231),FALSE),"")</f>
        <v/>
      </c>
      <c r="G239" s="285" t="str">
        <f>+IF(記録会!$BR$9&gt;=ROW(F229),VLOOKUP(ROW(F229),記録会!$BQ$10:$BZ$638,COLUMN(H231),FALSE),"")</f>
        <v/>
      </c>
      <c r="H239" s="285"/>
      <c r="I239" s="286" t="str">
        <f>+IF(記録会!$BR$9&gt;=ROW(H229),VLOOKUP(ROW(H229),記録会!$BQ$10:$BZ$638,COLUMN(I231),FALSE),"")</f>
        <v/>
      </c>
      <c r="J239" s="287"/>
      <c r="K239" s="285" t="str">
        <f>+IF(記録会!$BR$9&gt;=ROW(G229),VLOOKUP(ROW(G229),記録会!$BQ$10:$BZ$638,COLUMN(J231),FALSE),"")</f>
        <v/>
      </c>
      <c r="L239" s="287"/>
    </row>
    <row r="240" spans="1:12" x14ac:dyDescent="0.15">
      <c r="A240" s="45" t="str">
        <f t="shared" si="3"/>
        <v/>
      </c>
      <c r="B240" s="45" t="str">
        <f>+IF(記録会!$BR$9&gt;=ROW(A230),VLOOKUP(ROW(A230),記録会!$BQ$10:$BZ$638,COLUMN(C232),FALSE),"")</f>
        <v/>
      </c>
      <c r="C240" s="45" t="str">
        <f>+IF(記録会!$BR$9&gt;=ROW(B230),VLOOKUP(ROW(B230),記録会!$BQ$10:$BZ$638,COLUMN(D232),FALSE),"")</f>
        <v/>
      </c>
      <c r="D240" s="49" t="str">
        <f>+IF(記録会!$BR$9&gt;=ROW(C230),VLOOKUP(ROW(C230),記録会!$BQ$10:$BZ$638,COLUMN(E232),FALSE),"")</f>
        <v/>
      </c>
      <c r="E240" s="49" t="str">
        <f>+IF(記録会!$BR$9&gt;=ROW(D230),VLOOKUP(ROW(D230),記録会!$BQ$10:$BZ$638,COLUMN(F232),FALSE),"")</f>
        <v/>
      </c>
      <c r="F240" s="49" t="str">
        <f>+IF(記録会!$BR$9&gt;=ROW(E230),VLOOKUP(ROW(E230),記録会!$BQ$10:$BZ$638,COLUMN(G232),FALSE),"")</f>
        <v/>
      </c>
      <c r="G240" s="285" t="str">
        <f>+IF(記録会!$BR$9&gt;=ROW(F230),VLOOKUP(ROW(F230),記録会!$BQ$10:$BZ$638,COLUMN(H232),FALSE),"")</f>
        <v/>
      </c>
      <c r="H240" s="285"/>
      <c r="I240" s="286" t="str">
        <f>+IF(記録会!$BR$9&gt;=ROW(H230),VLOOKUP(ROW(H230),記録会!$BQ$10:$BZ$638,COLUMN(I232),FALSE),"")</f>
        <v/>
      </c>
      <c r="J240" s="287"/>
      <c r="K240" s="285" t="str">
        <f>+IF(記録会!$BR$9&gt;=ROW(G230),VLOOKUP(ROW(G230),記録会!$BQ$10:$BZ$638,COLUMN(J232),FALSE),"")</f>
        <v/>
      </c>
      <c r="L240" s="287"/>
    </row>
    <row r="241" spans="1:12" x14ac:dyDescent="0.15">
      <c r="A241" s="45" t="str">
        <f t="shared" si="3"/>
        <v/>
      </c>
      <c r="B241" s="45" t="str">
        <f>+IF(記録会!$BR$9&gt;=ROW(A231),VLOOKUP(ROW(A231),記録会!$BQ$10:$BZ$638,COLUMN(C233),FALSE),"")</f>
        <v/>
      </c>
      <c r="C241" s="45" t="str">
        <f>+IF(記録会!$BR$9&gt;=ROW(B231),VLOOKUP(ROW(B231),記録会!$BQ$10:$BZ$638,COLUMN(D233),FALSE),"")</f>
        <v/>
      </c>
      <c r="D241" s="49" t="str">
        <f>+IF(記録会!$BR$9&gt;=ROW(C231),VLOOKUP(ROW(C231),記録会!$BQ$10:$BZ$638,COLUMN(E233),FALSE),"")</f>
        <v/>
      </c>
      <c r="E241" s="49" t="str">
        <f>+IF(記録会!$BR$9&gt;=ROW(D231),VLOOKUP(ROW(D231),記録会!$BQ$10:$BZ$638,COLUMN(F233),FALSE),"")</f>
        <v/>
      </c>
      <c r="F241" s="49" t="str">
        <f>+IF(記録会!$BR$9&gt;=ROW(E231),VLOOKUP(ROW(E231),記録会!$BQ$10:$BZ$638,COLUMN(G233),FALSE),"")</f>
        <v/>
      </c>
      <c r="G241" s="285" t="str">
        <f>+IF(記録会!$BR$9&gt;=ROW(F231),VLOOKUP(ROW(F231),記録会!$BQ$10:$BZ$638,COLUMN(H233),FALSE),"")</f>
        <v/>
      </c>
      <c r="H241" s="285"/>
      <c r="I241" s="286" t="str">
        <f>+IF(記録会!$BR$9&gt;=ROW(H231),VLOOKUP(ROW(H231),記録会!$BQ$10:$BZ$638,COLUMN(I233),FALSE),"")</f>
        <v/>
      </c>
      <c r="J241" s="287"/>
      <c r="K241" s="285" t="str">
        <f>+IF(記録会!$BR$9&gt;=ROW(G231),VLOOKUP(ROW(G231),記録会!$BQ$10:$BZ$638,COLUMN(J233),FALSE),"")</f>
        <v/>
      </c>
      <c r="L241" s="287"/>
    </row>
    <row r="242" spans="1:12" x14ac:dyDescent="0.15">
      <c r="A242" s="45" t="str">
        <f t="shared" si="3"/>
        <v/>
      </c>
      <c r="B242" s="45" t="str">
        <f>+IF(記録会!$BR$9&gt;=ROW(A232),VLOOKUP(ROW(A232),記録会!$BQ$10:$BZ$638,COLUMN(C234),FALSE),"")</f>
        <v/>
      </c>
      <c r="C242" s="45" t="str">
        <f>+IF(記録会!$BR$9&gt;=ROW(B232),VLOOKUP(ROW(B232),記録会!$BQ$10:$BZ$638,COLUMN(D234),FALSE),"")</f>
        <v/>
      </c>
      <c r="D242" s="49" t="str">
        <f>+IF(記録会!$BR$9&gt;=ROW(C232),VLOOKUP(ROW(C232),記録会!$BQ$10:$BZ$638,COLUMN(E234),FALSE),"")</f>
        <v/>
      </c>
      <c r="E242" s="49" t="str">
        <f>+IF(記録会!$BR$9&gt;=ROW(D232),VLOOKUP(ROW(D232),記録会!$BQ$10:$BZ$638,COLUMN(F234),FALSE),"")</f>
        <v/>
      </c>
      <c r="F242" s="49" t="str">
        <f>+IF(記録会!$BR$9&gt;=ROW(E232),VLOOKUP(ROW(E232),記録会!$BQ$10:$BZ$638,COLUMN(G234),FALSE),"")</f>
        <v/>
      </c>
      <c r="G242" s="285" t="str">
        <f>+IF(記録会!$BR$9&gt;=ROW(F232),VLOOKUP(ROW(F232),記録会!$BQ$10:$BZ$638,COLUMN(H234),FALSE),"")</f>
        <v/>
      </c>
      <c r="H242" s="285"/>
      <c r="I242" s="286" t="str">
        <f>+IF(記録会!$BR$9&gt;=ROW(H232),VLOOKUP(ROW(H232),記録会!$BQ$10:$BZ$638,COLUMN(I234),FALSE),"")</f>
        <v/>
      </c>
      <c r="J242" s="287"/>
      <c r="K242" s="285" t="str">
        <f>+IF(記録会!$BR$9&gt;=ROW(G232),VLOOKUP(ROW(G232),記録会!$BQ$10:$BZ$638,COLUMN(J234),FALSE),"")</f>
        <v/>
      </c>
      <c r="L242" s="287"/>
    </row>
    <row r="243" spans="1:12" x14ac:dyDescent="0.15">
      <c r="A243" s="45" t="str">
        <f t="shared" si="3"/>
        <v/>
      </c>
      <c r="B243" s="45" t="str">
        <f>+IF(記録会!$BR$9&gt;=ROW(A233),VLOOKUP(ROW(A233),記録会!$BQ$10:$BZ$638,COLUMN(C235),FALSE),"")</f>
        <v/>
      </c>
      <c r="C243" s="45" t="str">
        <f>+IF(記録会!$BR$9&gt;=ROW(B233),VLOOKUP(ROW(B233),記録会!$BQ$10:$BZ$638,COLUMN(D235),FALSE),"")</f>
        <v/>
      </c>
      <c r="D243" s="49" t="str">
        <f>+IF(記録会!$BR$9&gt;=ROW(C233),VLOOKUP(ROW(C233),記録会!$BQ$10:$BZ$638,COLUMN(E235),FALSE),"")</f>
        <v/>
      </c>
      <c r="E243" s="49" t="str">
        <f>+IF(記録会!$BR$9&gt;=ROW(D233),VLOOKUP(ROW(D233),記録会!$BQ$10:$BZ$638,COLUMN(F235),FALSE),"")</f>
        <v/>
      </c>
      <c r="F243" s="49" t="str">
        <f>+IF(記録会!$BR$9&gt;=ROW(E233),VLOOKUP(ROW(E233),記録会!$BQ$10:$BZ$638,COLUMN(G235),FALSE),"")</f>
        <v/>
      </c>
      <c r="G243" s="285" t="str">
        <f>+IF(記録会!$BR$9&gt;=ROW(F233),VLOOKUP(ROW(F233),記録会!$BQ$10:$BZ$638,COLUMN(H235),FALSE),"")</f>
        <v/>
      </c>
      <c r="H243" s="285"/>
      <c r="I243" s="286" t="str">
        <f>+IF(記録会!$BR$9&gt;=ROW(H233),VLOOKUP(ROW(H233),記録会!$BQ$10:$BZ$638,COLUMN(I235),FALSE),"")</f>
        <v/>
      </c>
      <c r="J243" s="287"/>
      <c r="K243" s="285" t="str">
        <f>+IF(記録会!$BR$9&gt;=ROW(G233),VLOOKUP(ROW(G233),記録会!$BQ$10:$BZ$638,COLUMN(J235),FALSE),"")</f>
        <v/>
      </c>
      <c r="L243" s="287"/>
    </row>
    <row r="244" spans="1:12" x14ac:dyDescent="0.15">
      <c r="A244" s="45" t="str">
        <f t="shared" si="3"/>
        <v/>
      </c>
      <c r="B244" s="45" t="str">
        <f>+IF(記録会!$BR$9&gt;=ROW(A234),VLOOKUP(ROW(A234),記録会!$BQ$10:$BZ$638,COLUMN(C236),FALSE),"")</f>
        <v/>
      </c>
      <c r="C244" s="45" t="str">
        <f>+IF(記録会!$BR$9&gt;=ROW(B234),VLOOKUP(ROW(B234),記録会!$BQ$10:$BZ$638,COLUMN(D236),FALSE),"")</f>
        <v/>
      </c>
      <c r="D244" s="49" t="str">
        <f>+IF(記録会!$BR$9&gt;=ROW(C234),VLOOKUP(ROW(C234),記録会!$BQ$10:$BZ$638,COLUMN(E236),FALSE),"")</f>
        <v/>
      </c>
      <c r="E244" s="49" t="str">
        <f>+IF(記録会!$BR$9&gt;=ROW(D234),VLOOKUP(ROW(D234),記録会!$BQ$10:$BZ$638,COLUMN(F236),FALSE),"")</f>
        <v/>
      </c>
      <c r="F244" s="49" t="str">
        <f>+IF(記録会!$BR$9&gt;=ROW(E234),VLOOKUP(ROW(E234),記録会!$BQ$10:$BZ$638,COLUMN(G236),FALSE),"")</f>
        <v/>
      </c>
      <c r="G244" s="285" t="str">
        <f>+IF(記録会!$BR$9&gt;=ROW(F234),VLOOKUP(ROW(F234),記録会!$BQ$10:$BZ$638,COLUMN(H236),FALSE),"")</f>
        <v/>
      </c>
      <c r="H244" s="285"/>
      <c r="I244" s="286" t="str">
        <f>+IF(記録会!$BR$9&gt;=ROW(H234),VLOOKUP(ROW(H234),記録会!$BQ$10:$BZ$638,COLUMN(I236),FALSE),"")</f>
        <v/>
      </c>
      <c r="J244" s="287"/>
      <c r="K244" s="285" t="str">
        <f>+IF(記録会!$BR$9&gt;=ROW(G234),VLOOKUP(ROW(G234),記録会!$BQ$10:$BZ$638,COLUMN(J236),FALSE),"")</f>
        <v/>
      </c>
      <c r="L244" s="287"/>
    </row>
    <row r="245" spans="1:12" x14ac:dyDescent="0.15">
      <c r="A245" s="45" t="str">
        <f t="shared" si="3"/>
        <v/>
      </c>
      <c r="B245" s="45" t="str">
        <f>+IF(記録会!$BR$9&gt;=ROW(A235),VLOOKUP(ROW(A235),記録会!$BQ$10:$BZ$638,COLUMN(C237),FALSE),"")</f>
        <v/>
      </c>
      <c r="C245" s="45" t="str">
        <f>+IF(記録会!$BR$9&gt;=ROW(B235),VLOOKUP(ROW(B235),記録会!$BQ$10:$BZ$638,COLUMN(D237),FALSE),"")</f>
        <v/>
      </c>
      <c r="D245" s="49" t="str">
        <f>+IF(記録会!$BR$9&gt;=ROW(C235),VLOOKUP(ROW(C235),記録会!$BQ$10:$BZ$638,COLUMN(E237),FALSE),"")</f>
        <v/>
      </c>
      <c r="E245" s="49" t="str">
        <f>+IF(記録会!$BR$9&gt;=ROW(D235),VLOOKUP(ROW(D235),記録会!$BQ$10:$BZ$638,COLUMN(F237),FALSE),"")</f>
        <v/>
      </c>
      <c r="F245" s="49" t="str">
        <f>+IF(記録会!$BR$9&gt;=ROW(E235),VLOOKUP(ROW(E235),記録会!$BQ$10:$BZ$638,COLUMN(G237),FALSE),"")</f>
        <v/>
      </c>
      <c r="G245" s="285" t="str">
        <f>+IF(記録会!$BR$9&gt;=ROW(F235),VLOOKUP(ROW(F235),記録会!$BQ$10:$BZ$638,COLUMN(H237),FALSE),"")</f>
        <v/>
      </c>
      <c r="H245" s="285"/>
      <c r="I245" s="286" t="str">
        <f>+IF(記録会!$BR$9&gt;=ROW(H235),VLOOKUP(ROW(H235),記録会!$BQ$10:$BZ$638,COLUMN(I237),FALSE),"")</f>
        <v/>
      </c>
      <c r="J245" s="287"/>
      <c r="K245" s="285" t="str">
        <f>+IF(記録会!$BR$9&gt;=ROW(G235),VLOOKUP(ROW(G235),記録会!$BQ$10:$BZ$638,COLUMN(J237),FALSE),"")</f>
        <v/>
      </c>
      <c r="L245" s="287"/>
    </row>
    <row r="246" spans="1:12" x14ac:dyDescent="0.15">
      <c r="A246" s="45" t="str">
        <f t="shared" si="3"/>
        <v/>
      </c>
      <c r="B246" s="45" t="str">
        <f>+IF(記録会!$BR$9&gt;=ROW(A236),VLOOKUP(ROW(A236),記録会!$BQ$10:$BZ$638,COLUMN(C238),FALSE),"")</f>
        <v/>
      </c>
      <c r="C246" s="45" t="str">
        <f>+IF(記録会!$BR$9&gt;=ROW(B236),VLOOKUP(ROW(B236),記録会!$BQ$10:$BZ$638,COLUMN(D238),FALSE),"")</f>
        <v/>
      </c>
      <c r="D246" s="49" t="str">
        <f>+IF(記録会!$BR$9&gt;=ROW(C236),VLOOKUP(ROW(C236),記録会!$BQ$10:$BZ$638,COLUMN(E238),FALSE),"")</f>
        <v/>
      </c>
      <c r="E246" s="49" t="str">
        <f>+IF(記録会!$BR$9&gt;=ROW(D236),VLOOKUP(ROW(D236),記録会!$BQ$10:$BZ$638,COLUMN(F238),FALSE),"")</f>
        <v/>
      </c>
      <c r="F246" s="49" t="str">
        <f>+IF(記録会!$BR$9&gt;=ROW(E236),VLOOKUP(ROW(E236),記録会!$BQ$10:$BZ$638,COLUMN(G238),FALSE),"")</f>
        <v/>
      </c>
      <c r="G246" s="285" t="str">
        <f>+IF(記録会!$BR$9&gt;=ROW(F236),VLOOKUP(ROW(F236),記録会!$BQ$10:$BZ$638,COLUMN(H238),FALSE),"")</f>
        <v/>
      </c>
      <c r="H246" s="285"/>
      <c r="I246" s="286" t="str">
        <f>+IF(記録会!$BR$9&gt;=ROW(H236),VLOOKUP(ROW(H236),記録会!$BQ$10:$BZ$638,COLUMN(I238),FALSE),"")</f>
        <v/>
      </c>
      <c r="J246" s="287"/>
      <c r="K246" s="285" t="str">
        <f>+IF(記録会!$BR$9&gt;=ROW(G236),VLOOKUP(ROW(G236),記録会!$BQ$10:$BZ$638,COLUMN(J238),FALSE),"")</f>
        <v/>
      </c>
      <c r="L246" s="287"/>
    </row>
    <row r="247" spans="1:12" x14ac:dyDescent="0.15">
      <c r="A247" s="45" t="str">
        <f t="shared" si="3"/>
        <v/>
      </c>
      <c r="B247" s="45" t="str">
        <f>+IF(記録会!$BR$9&gt;=ROW(A237),VLOOKUP(ROW(A237),記録会!$BQ$10:$BZ$638,COLUMN(C239),FALSE),"")</f>
        <v/>
      </c>
      <c r="C247" s="45" t="str">
        <f>+IF(記録会!$BR$9&gt;=ROW(B237),VLOOKUP(ROW(B237),記録会!$BQ$10:$BZ$638,COLUMN(D239),FALSE),"")</f>
        <v/>
      </c>
      <c r="D247" s="49" t="str">
        <f>+IF(記録会!$BR$9&gt;=ROW(C237),VLOOKUP(ROW(C237),記録会!$BQ$10:$BZ$638,COLUMN(E239),FALSE),"")</f>
        <v/>
      </c>
      <c r="E247" s="49" t="str">
        <f>+IF(記録会!$BR$9&gt;=ROW(D237),VLOOKUP(ROW(D237),記録会!$BQ$10:$BZ$638,COLUMN(F239),FALSE),"")</f>
        <v/>
      </c>
      <c r="F247" s="49" t="str">
        <f>+IF(記録会!$BR$9&gt;=ROW(E237),VLOOKUP(ROW(E237),記録会!$BQ$10:$BZ$638,COLUMN(G239),FALSE),"")</f>
        <v/>
      </c>
      <c r="G247" s="285" t="str">
        <f>+IF(記録会!$BR$9&gt;=ROW(F237),VLOOKUP(ROW(F237),記録会!$BQ$10:$BZ$638,COLUMN(H239),FALSE),"")</f>
        <v/>
      </c>
      <c r="H247" s="285"/>
      <c r="I247" s="286" t="str">
        <f>+IF(記録会!$BR$9&gt;=ROW(H237),VLOOKUP(ROW(H237),記録会!$BQ$10:$BZ$638,COLUMN(I239),FALSE),"")</f>
        <v/>
      </c>
      <c r="J247" s="287"/>
      <c r="K247" s="285" t="str">
        <f>+IF(記録会!$BR$9&gt;=ROW(G237),VLOOKUP(ROW(G237),記録会!$BQ$10:$BZ$638,COLUMN(J239),FALSE),"")</f>
        <v/>
      </c>
      <c r="L247" s="287"/>
    </row>
    <row r="248" spans="1:12" x14ac:dyDescent="0.15">
      <c r="A248" s="45" t="str">
        <f t="shared" si="3"/>
        <v/>
      </c>
      <c r="B248" s="45" t="str">
        <f>+IF(記録会!$BR$9&gt;=ROW(A238),VLOOKUP(ROW(A238),記録会!$BQ$10:$BZ$638,COLUMN(C240),FALSE),"")</f>
        <v/>
      </c>
      <c r="C248" s="45" t="str">
        <f>+IF(記録会!$BR$9&gt;=ROW(B238),VLOOKUP(ROW(B238),記録会!$BQ$10:$BZ$638,COLUMN(D240),FALSE),"")</f>
        <v/>
      </c>
      <c r="D248" s="49" t="str">
        <f>+IF(記録会!$BR$9&gt;=ROW(C238),VLOOKUP(ROW(C238),記録会!$BQ$10:$BZ$638,COLUMN(E240),FALSE),"")</f>
        <v/>
      </c>
      <c r="E248" s="49" t="str">
        <f>+IF(記録会!$BR$9&gt;=ROW(D238),VLOOKUP(ROW(D238),記録会!$BQ$10:$BZ$638,COLUMN(F240),FALSE),"")</f>
        <v/>
      </c>
      <c r="F248" s="49" t="str">
        <f>+IF(記録会!$BR$9&gt;=ROW(E238),VLOOKUP(ROW(E238),記録会!$BQ$10:$BZ$638,COLUMN(G240),FALSE),"")</f>
        <v/>
      </c>
      <c r="G248" s="285" t="str">
        <f>+IF(記録会!$BR$9&gt;=ROW(F238),VLOOKUP(ROW(F238),記録会!$BQ$10:$BZ$638,COLUMN(H240),FALSE),"")</f>
        <v/>
      </c>
      <c r="H248" s="285"/>
      <c r="I248" s="286" t="str">
        <f>+IF(記録会!$BR$9&gt;=ROW(H238),VLOOKUP(ROW(H238),記録会!$BQ$10:$BZ$638,COLUMN(I240),FALSE),"")</f>
        <v/>
      </c>
      <c r="J248" s="287"/>
      <c r="K248" s="285" t="str">
        <f>+IF(記録会!$BR$9&gt;=ROW(G238),VLOOKUP(ROW(G238),記録会!$BQ$10:$BZ$638,COLUMN(J240),FALSE),"")</f>
        <v/>
      </c>
      <c r="L248" s="287"/>
    </row>
    <row r="249" spans="1:12" x14ac:dyDescent="0.15">
      <c r="A249" s="45" t="str">
        <f t="shared" si="3"/>
        <v/>
      </c>
      <c r="B249" s="45" t="str">
        <f>+IF(記録会!$BR$9&gt;=ROW(A239),VLOOKUP(ROW(A239),記録会!$BQ$10:$BZ$638,COLUMN(C241),FALSE),"")</f>
        <v/>
      </c>
      <c r="C249" s="45" t="str">
        <f>+IF(記録会!$BR$9&gt;=ROW(B239),VLOOKUP(ROW(B239),記録会!$BQ$10:$BZ$638,COLUMN(D241),FALSE),"")</f>
        <v/>
      </c>
      <c r="D249" s="49" t="str">
        <f>+IF(記録会!$BR$9&gt;=ROW(C239),VLOOKUP(ROW(C239),記録会!$BQ$10:$BZ$638,COLUMN(E241),FALSE),"")</f>
        <v/>
      </c>
      <c r="E249" s="49" t="str">
        <f>+IF(記録会!$BR$9&gt;=ROW(D239),VLOOKUP(ROW(D239),記録会!$BQ$10:$BZ$638,COLUMN(F241),FALSE),"")</f>
        <v/>
      </c>
      <c r="F249" s="49" t="str">
        <f>+IF(記録会!$BR$9&gt;=ROW(E239),VLOOKUP(ROW(E239),記録会!$BQ$10:$BZ$638,COLUMN(G241),FALSE),"")</f>
        <v/>
      </c>
      <c r="G249" s="285" t="str">
        <f>+IF(記録会!$BR$9&gt;=ROW(F239),VLOOKUP(ROW(F239),記録会!$BQ$10:$BZ$638,COLUMN(H241),FALSE),"")</f>
        <v/>
      </c>
      <c r="H249" s="285"/>
      <c r="I249" s="286" t="str">
        <f>+IF(記録会!$BR$9&gt;=ROW(H239),VLOOKUP(ROW(H239),記録会!$BQ$10:$BZ$638,COLUMN(I241),FALSE),"")</f>
        <v/>
      </c>
      <c r="J249" s="287"/>
      <c r="K249" s="285" t="str">
        <f>+IF(記録会!$BR$9&gt;=ROW(G239),VLOOKUP(ROW(G239),記録会!$BQ$10:$BZ$638,COLUMN(J241),FALSE),"")</f>
        <v/>
      </c>
      <c r="L249" s="287"/>
    </row>
    <row r="250" spans="1:12" x14ac:dyDescent="0.15">
      <c r="A250" s="45" t="str">
        <f t="shared" si="3"/>
        <v/>
      </c>
      <c r="B250" s="45" t="str">
        <f>+IF(記録会!$BR$9&gt;=ROW(A240),VLOOKUP(ROW(A240),記録会!$BQ$10:$BZ$638,COLUMN(C242),FALSE),"")</f>
        <v/>
      </c>
      <c r="C250" s="45" t="str">
        <f>+IF(記録会!$BR$9&gt;=ROW(B240),VLOOKUP(ROW(B240),記録会!$BQ$10:$BZ$638,COLUMN(D242),FALSE),"")</f>
        <v/>
      </c>
      <c r="D250" s="49" t="str">
        <f>+IF(記録会!$BR$9&gt;=ROW(C240),VLOOKUP(ROW(C240),記録会!$BQ$10:$BZ$638,COLUMN(E242),FALSE),"")</f>
        <v/>
      </c>
      <c r="E250" s="49" t="str">
        <f>+IF(記録会!$BR$9&gt;=ROW(D240),VLOOKUP(ROW(D240),記録会!$BQ$10:$BZ$638,COLUMN(F242),FALSE),"")</f>
        <v/>
      </c>
      <c r="F250" s="49" t="str">
        <f>+IF(記録会!$BR$9&gt;=ROW(E240),VLOOKUP(ROW(E240),記録会!$BQ$10:$BZ$638,COLUMN(G242),FALSE),"")</f>
        <v/>
      </c>
      <c r="G250" s="285" t="str">
        <f>+IF(記録会!$BR$9&gt;=ROW(F240),VLOOKUP(ROW(F240),記録会!$BQ$10:$BZ$638,COLUMN(H242),FALSE),"")</f>
        <v/>
      </c>
      <c r="H250" s="285"/>
      <c r="I250" s="286" t="str">
        <f>+IF(記録会!$BR$9&gt;=ROW(H240),VLOOKUP(ROW(H240),記録会!$BQ$10:$BZ$638,COLUMN(I242),FALSE),"")</f>
        <v/>
      </c>
      <c r="J250" s="287"/>
      <c r="K250" s="285" t="str">
        <f>+IF(記録会!$BR$9&gt;=ROW(G240),VLOOKUP(ROW(G240),記録会!$BQ$10:$BZ$638,COLUMN(J242),FALSE),"")</f>
        <v/>
      </c>
      <c r="L250" s="287"/>
    </row>
    <row r="251" spans="1:12" x14ac:dyDescent="0.15">
      <c r="A251" s="45" t="str">
        <f t="shared" si="3"/>
        <v/>
      </c>
      <c r="B251" s="45" t="str">
        <f>+IF(記録会!$BR$9&gt;=ROW(A241),VLOOKUP(ROW(A241),記録会!$BQ$10:$BZ$638,COLUMN(C243),FALSE),"")</f>
        <v/>
      </c>
      <c r="C251" s="45" t="str">
        <f>+IF(記録会!$BR$9&gt;=ROW(B241),VLOOKUP(ROW(B241),記録会!$BQ$10:$BZ$638,COLUMN(D243),FALSE),"")</f>
        <v/>
      </c>
      <c r="D251" s="49" t="str">
        <f>+IF(記録会!$BR$9&gt;=ROW(C241),VLOOKUP(ROW(C241),記録会!$BQ$10:$BZ$638,COLUMN(E243),FALSE),"")</f>
        <v/>
      </c>
      <c r="E251" s="49" t="str">
        <f>+IF(記録会!$BR$9&gt;=ROW(D241),VLOOKUP(ROW(D241),記録会!$BQ$10:$BZ$638,COLUMN(F243),FALSE),"")</f>
        <v/>
      </c>
      <c r="F251" s="49" t="str">
        <f>+IF(記録会!$BR$9&gt;=ROW(E241),VLOOKUP(ROW(E241),記録会!$BQ$10:$BZ$638,COLUMN(G243),FALSE),"")</f>
        <v/>
      </c>
      <c r="G251" s="285" t="str">
        <f>+IF(記録会!$BR$9&gt;=ROW(F241),VLOOKUP(ROW(F241),記録会!$BQ$10:$BZ$638,COLUMN(H243),FALSE),"")</f>
        <v/>
      </c>
      <c r="H251" s="285"/>
      <c r="I251" s="286" t="str">
        <f>+IF(記録会!$BR$9&gt;=ROW(H241),VLOOKUP(ROW(H241),記録会!$BQ$10:$BZ$638,COLUMN(I243),FALSE),"")</f>
        <v/>
      </c>
      <c r="J251" s="287"/>
      <c r="K251" s="285" t="str">
        <f>+IF(記録会!$BR$9&gt;=ROW(G241),VLOOKUP(ROW(G241),記録会!$BQ$10:$BZ$638,COLUMN(J243),FALSE),"")</f>
        <v/>
      </c>
      <c r="L251" s="287"/>
    </row>
    <row r="252" spans="1:12" x14ac:dyDescent="0.15">
      <c r="A252" s="45" t="str">
        <f t="shared" si="3"/>
        <v/>
      </c>
      <c r="B252" s="45" t="str">
        <f>+IF(記録会!$BR$9&gt;=ROW(A242),VLOOKUP(ROW(A242),記録会!$BQ$10:$BZ$638,COLUMN(C244),FALSE),"")</f>
        <v/>
      </c>
      <c r="C252" s="45" t="str">
        <f>+IF(記録会!$BR$9&gt;=ROW(B242),VLOOKUP(ROW(B242),記録会!$BQ$10:$BZ$638,COLUMN(D244),FALSE),"")</f>
        <v/>
      </c>
      <c r="D252" s="49" t="str">
        <f>+IF(記録会!$BR$9&gt;=ROW(C242),VLOOKUP(ROW(C242),記録会!$BQ$10:$BZ$638,COLUMN(E244),FALSE),"")</f>
        <v/>
      </c>
      <c r="E252" s="49" t="str">
        <f>+IF(記録会!$BR$9&gt;=ROW(D242),VLOOKUP(ROW(D242),記録会!$BQ$10:$BZ$638,COLUMN(F244),FALSE),"")</f>
        <v/>
      </c>
      <c r="F252" s="49" t="str">
        <f>+IF(記録会!$BR$9&gt;=ROW(E242),VLOOKUP(ROW(E242),記録会!$BQ$10:$BZ$638,COLUMN(G244),FALSE),"")</f>
        <v/>
      </c>
      <c r="G252" s="285" t="str">
        <f>+IF(記録会!$BR$9&gt;=ROW(F242),VLOOKUP(ROW(F242),記録会!$BQ$10:$BZ$638,COLUMN(H244),FALSE),"")</f>
        <v/>
      </c>
      <c r="H252" s="285"/>
      <c r="I252" s="286" t="str">
        <f>+IF(記録会!$BR$9&gt;=ROW(H242),VLOOKUP(ROW(H242),記録会!$BQ$10:$BZ$638,COLUMN(I244),FALSE),"")</f>
        <v/>
      </c>
      <c r="J252" s="287"/>
      <c r="K252" s="285" t="str">
        <f>+IF(記録会!$BR$9&gt;=ROW(G242),VLOOKUP(ROW(G242),記録会!$BQ$10:$BZ$638,COLUMN(J244),FALSE),"")</f>
        <v/>
      </c>
      <c r="L252" s="287"/>
    </row>
    <row r="253" spans="1:12" x14ac:dyDescent="0.15">
      <c r="A253" s="45" t="str">
        <f t="shared" si="3"/>
        <v/>
      </c>
      <c r="B253" s="45" t="str">
        <f>+IF(記録会!$BR$9&gt;=ROW(A243),VLOOKUP(ROW(A243),記録会!$BQ$10:$BZ$638,COLUMN(C245),FALSE),"")</f>
        <v/>
      </c>
      <c r="C253" s="45" t="str">
        <f>+IF(記録会!$BR$9&gt;=ROW(B243),VLOOKUP(ROW(B243),記録会!$BQ$10:$BZ$638,COLUMN(D245),FALSE),"")</f>
        <v/>
      </c>
      <c r="D253" s="49" t="str">
        <f>+IF(記録会!$BR$9&gt;=ROW(C243),VLOOKUP(ROW(C243),記録会!$BQ$10:$BZ$638,COLUMN(E245),FALSE),"")</f>
        <v/>
      </c>
      <c r="E253" s="49" t="str">
        <f>+IF(記録会!$BR$9&gt;=ROW(D243),VLOOKUP(ROW(D243),記録会!$BQ$10:$BZ$638,COLUMN(F245),FALSE),"")</f>
        <v/>
      </c>
      <c r="F253" s="49" t="str">
        <f>+IF(記録会!$BR$9&gt;=ROW(E243),VLOOKUP(ROW(E243),記録会!$BQ$10:$BZ$638,COLUMN(G245),FALSE),"")</f>
        <v/>
      </c>
      <c r="G253" s="285" t="str">
        <f>+IF(記録会!$BR$9&gt;=ROW(F243),VLOOKUP(ROW(F243),記録会!$BQ$10:$BZ$638,COLUMN(H245),FALSE),"")</f>
        <v/>
      </c>
      <c r="H253" s="285"/>
      <c r="I253" s="286" t="str">
        <f>+IF(記録会!$BR$9&gt;=ROW(H243),VLOOKUP(ROW(H243),記録会!$BQ$10:$BZ$638,COLUMN(I245),FALSE),"")</f>
        <v/>
      </c>
      <c r="J253" s="287"/>
      <c r="K253" s="285" t="str">
        <f>+IF(記録会!$BR$9&gt;=ROW(G243),VLOOKUP(ROW(G243),記録会!$BQ$10:$BZ$638,COLUMN(J245),FALSE),"")</f>
        <v/>
      </c>
      <c r="L253" s="287"/>
    </row>
    <row r="254" spans="1:12" x14ac:dyDescent="0.15">
      <c r="A254" s="45" t="str">
        <f t="shared" si="3"/>
        <v/>
      </c>
      <c r="B254" s="45" t="str">
        <f>+IF(記録会!$BR$9&gt;=ROW(A244),VLOOKUP(ROW(A244),記録会!$BQ$10:$BZ$638,COLUMN(C246),FALSE),"")</f>
        <v/>
      </c>
      <c r="C254" s="45" t="str">
        <f>+IF(記録会!$BR$9&gt;=ROW(B244),VLOOKUP(ROW(B244),記録会!$BQ$10:$BZ$638,COLUMN(D246),FALSE),"")</f>
        <v/>
      </c>
      <c r="D254" s="49" t="str">
        <f>+IF(記録会!$BR$9&gt;=ROW(C244),VLOOKUP(ROW(C244),記録会!$BQ$10:$BZ$638,COLUMN(E246),FALSE),"")</f>
        <v/>
      </c>
      <c r="E254" s="49" t="str">
        <f>+IF(記録会!$BR$9&gt;=ROW(D244),VLOOKUP(ROW(D244),記録会!$BQ$10:$BZ$638,COLUMN(F246),FALSE),"")</f>
        <v/>
      </c>
      <c r="F254" s="49" t="str">
        <f>+IF(記録会!$BR$9&gt;=ROW(E244),VLOOKUP(ROW(E244),記録会!$BQ$10:$BZ$638,COLUMN(G246),FALSE),"")</f>
        <v/>
      </c>
      <c r="G254" s="285" t="str">
        <f>+IF(記録会!$BR$9&gt;=ROW(F244),VLOOKUP(ROW(F244),記録会!$BQ$10:$BZ$638,COLUMN(H246),FALSE),"")</f>
        <v/>
      </c>
      <c r="H254" s="285"/>
      <c r="I254" s="286" t="str">
        <f>+IF(記録会!$BR$9&gt;=ROW(H244),VLOOKUP(ROW(H244),記録会!$BQ$10:$BZ$638,COLUMN(I246),FALSE),"")</f>
        <v/>
      </c>
      <c r="J254" s="287"/>
      <c r="K254" s="285" t="str">
        <f>+IF(記録会!$BR$9&gt;=ROW(G244),VLOOKUP(ROW(G244),記録会!$BQ$10:$BZ$638,COLUMN(J246),FALSE),"")</f>
        <v/>
      </c>
      <c r="L254" s="287"/>
    </row>
    <row r="255" spans="1:12" x14ac:dyDescent="0.15">
      <c r="A255" s="45" t="str">
        <f t="shared" si="3"/>
        <v/>
      </c>
      <c r="B255" s="45" t="str">
        <f>+IF(記録会!$BR$9&gt;=ROW(A245),VLOOKUP(ROW(A245),記録会!$BQ$10:$BZ$638,COLUMN(C247),FALSE),"")</f>
        <v/>
      </c>
      <c r="C255" s="45" t="str">
        <f>+IF(記録会!$BR$9&gt;=ROW(B245),VLOOKUP(ROW(B245),記録会!$BQ$10:$BZ$638,COLUMN(D247),FALSE),"")</f>
        <v/>
      </c>
      <c r="D255" s="49" t="str">
        <f>+IF(記録会!$BR$9&gt;=ROW(C245),VLOOKUP(ROW(C245),記録会!$BQ$10:$BZ$638,COLUMN(E247),FALSE),"")</f>
        <v/>
      </c>
      <c r="E255" s="49" t="str">
        <f>+IF(記録会!$BR$9&gt;=ROW(D245),VLOOKUP(ROW(D245),記録会!$BQ$10:$BZ$638,COLUMN(F247),FALSE),"")</f>
        <v/>
      </c>
      <c r="F255" s="49" t="str">
        <f>+IF(記録会!$BR$9&gt;=ROW(E245),VLOOKUP(ROW(E245),記録会!$BQ$10:$BZ$638,COLUMN(G247),FALSE),"")</f>
        <v/>
      </c>
      <c r="G255" s="285" t="str">
        <f>+IF(記録会!$BR$9&gt;=ROW(F245),VLOOKUP(ROW(F245),記録会!$BQ$10:$BZ$638,COLUMN(H247),FALSE),"")</f>
        <v/>
      </c>
      <c r="H255" s="285"/>
      <c r="I255" s="286" t="str">
        <f>+IF(記録会!$BR$9&gt;=ROW(H245),VLOOKUP(ROW(H245),記録会!$BQ$10:$BZ$638,COLUMN(I247),FALSE),"")</f>
        <v/>
      </c>
      <c r="J255" s="287"/>
      <c r="K255" s="285" t="str">
        <f>+IF(記録会!$BR$9&gt;=ROW(G245),VLOOKUP(ROW(G245),記録会!$BQ$10:$BZ$638,COLUMN(J247),FALSE),"")</f>
        <v/>
      </c>
      <c r="L255" s="287"/>
    </row>
    <row r="256" spans="1:12" x14ac:dyDescent="0.15">
      <c r="A256" s="45" t="str">
        <f t="shared" si="3"/>
        <v/>
      </c>
      <c r="B256" s="45" t="str">
        <f>+IF(記録会!$BR$9&gt;=ROW(A246),VLOOKUP(ROW(A246),記録会!$BQ$10:$BZ$638,COLUMN(C248),FALSE),"")</f>
        <v/>
      </c>
      <c r="C256" s="45" t="str">
        <f>+IF(記録会!$BR$9&gt;=ROW(B246),VLOOKUP(ROW(B246),記録会!$BQ$10:$BZ$638,COLUMN(D248),FALSE),"")</f>
        <v/>
      </c>
      <c r="D256" s="49" t="str">
        <f>+IF(記録会!$BR$9&gt;=ROW(C246),VLOOKUP(ROW(C246),記録会!$BQ$10:$BZ$638,COLUMN(E248),FALSE),"")</f>
        <v/>
      </c>
      <c r="E256" s="49" t="str">
        <f>+IF(記録会!$BR$9&gt;=ROW(D246),VLOOKUP(ROW(D246),記録会!$BQ$10:$BZ$638,COLUMN(F248),FALSE),"")</f>
        <v/>
      </c>
      <c r="F256" s="49" t="str">
        <f>+IF(記録会!$BR$9&gt;=ROW(E246),VLOOKUP(ROW(E246),記録会!$BQ$10:$BZ$638,COLUMN(G248),FALSE),"")</f>
        <v/>
      </c>
      <c r="G256" s="285" t="str">
        <f>+IF(記録会!$BR$9&gt;=ROW(F246),VLOOKUP(ROW(F246),記録会!$BQ$10:$BZ$638,COLUMN(H248),FALSE),"")</f>
        <v/>
      </c>
      <c r="H256" s="285"/>
      <c r="I256" s="286" t="str">
        <f>+IF(記録会!$BR$9&gt;=ROW(H246),VLOOKUP(ROW(H246),記録会!$BQ$10:$BZ$638,COLUMN(I248),FALSE),"")</f>
        <v/>
      </c>
      <c r="J256" s="287"/>
      <c r="K256" s="285" t="str">
        <f>+IF(記録会!$BR$9&gt;=ROW(G246),VLOOKUP(ROW(G246),記録会!$BQ$10:$BZ$638,COLUMN(J248),FALSE),"")</f>
        <v/>
      </c>
      <c r="L256" s="287"/>
    </row>
    <row r="257" spans="1:12" x14ac:dyDescent="0.15">
      <c r="A257" s="45" t="str">
        <f t="shared" si="3"/>
        <v/>
      </c>
      <c r="B257" s="45" t="str">
        <f>+IF(記録会!$BR$9&gt;=ROW(A247),VLOOKUP(ROW(A247),記録会!$BQ$10:$BZ$638,COLUMN(C249),FALSE),"")</f>
        <v/>
      </c>
      <c r="C257" s="45" t="str">
        <f>+IF(記録会!$BR$9&gt;=ROW(B247),VLOOKUP(ROW(B247),記録会!$BQ$10:$BZ$638,COLUMN(D249),FALSE),"")</f>
        <v/>
      </c>
      <c r="D257" s="49" t="str">
        <f>+IF(記録会!$BR$9&gt;=ROW(C247),VLOOKUP(ROW(C247),記録会!$BQ$10:$BZ$638,COLUMN(E249),FALSE),"")</f>
        <v/>
      </c>
      <c r="E257" s="49" t="str">
        <f>+IF(記録会!$BR$9&gt;=ROW(D247),VLOOKUP(ROW(D247),記録会!$BQ$10:$BZ$638,COLUMN(F249),FALSE),"")</f>
        <v/>
      </c>
      <c r="F257" s="49" t="str">
        <f>+IF(記録会!$BR$9&gt;=ROW(E247),VLOOKUP(ROW(E247),記録会!$BQ$10:$BZ$638,COLUMN(G249),FALSE),"")</f>
        <v/>
      </c>
      <c r="G257" s="285" t="str">
        <f>+IF(記録会!$BR$9&gt;=ROW(F247),VLOOKUP(ROW(F247),記録会!$BQ$10:$BZ$638,COLUMN(H249),FALSE),"")</f>
        <v/>
      </c>
      <c r="H257" s="285"/>
      <c r="I257" s="286" t="str">
        <f>+IF(記録会!$BR$9&gt;=ROW(H247),VLOOKUP(ROW(H247),記録会!$BQ$10:$BZ$638,COLUMN(I249),FALSE),"")</f>
        <v/>
      </c>
      <c r="J257" s="287"/>
      <c r="K257" s="285" t="str">
        <f>+IF(記録会!$BR$9&gt;=ROW(G247),VLOOKUP(ROW(G247),記録会!$BQ$10:$BZ$638,COLUMN(J249),FALSE),"")</f>
        <v/>
      </c>
      <c r="L257" s="287"/>
    </row>
    <row r="258" spans="1:12" x14ac:dyDescent="0.15">
      <c r="A258" s="45" t="str">
        <f t="shared" si="3"/>
        <v/>
      </c>
      <c r="B258" s="45" t="str">
        <f>+IF(記録会!$BR$9&gt;=ROW(A248),VLOOKUP(ROW(A248),記録会!$BQ$10:$BZ$638,COLUMN(C250),FALSE),"")</f>
        <v/>
      </c>
      <c r="C258" s="45" t="str">
        <f>+IF(記録会!$BR$9&gt;=ROW(B248),VLOOKUP(ROW(B248),記録会!$BQ$10:$BZ$638,COLUMN(D250),FALSE),"")</f>
        <v/>
      </c>
      <c r="D258" s="49" t="str">
        <f>+IF(記録会!$BR$9&gt;=ROW(C248),VLOOKUP(ROW(C248),記録会!$BQ$10:$BZ$638,COLUMN(E250),FALSE),"")</f>
        <v/>
      </c>
      <c r="E258" s="49" t="str">
        <f>+IF(記録会!$BR$9&gt;=ROW(D248),VLOOKUP(ROW(D248),記録会!$BQ$10:$BZ$638,COLUMN(F250),FALSE),"")</f>
        <v/>
      </c>
      <c r="F258" s="49" t="str">
        <f>+IF(記録会!$BR$9&gt;=ROW(E248),VLOOKUP(ROW(E248),記録会!$BQ$10:$BZ$638,COLUMN(G250),FALSE),"")</f>
        <v/>
      </c>
      <c r="G258" s="285" t="str">
        <f>+IF(記録会!$BR$9&gt;=ROW(F248),VLOOKUP(ROW(F248),記録会!$BQ$10:$BZ$638,COLUMN(H250),FALSE),"")</f>
        <v/>
      </c>
      <c r="H258" s="285"/>
      <c r="I258" s="286" t="str">
        <f>+IF(記録会!$BR$9&gt;=ROW(H248),VLOOKUP(ROW(H248),記録会!$BQ$10:$BZ$638,COLUMN(I250),FALSE),"")</f>
        <v/>
      </c>
      <c r="J258" s="287"/>
      <c r="K258" s="285" t="str">
        <f>+IF(記録会!$BR$9&gt;=ROW(G248),VLOOKUP(ROW(G248),記録会!$BQ$10:$BZ$638,COLUMN(J250),FALSE),"")</f>
        <v/>
      </c>
      <c r="L258" s="287"/>
    </row>
    <row r="259" spans="1:12" x14ac:dyDescent="0.15">
      <c r="A259" s="45" t="str">
        <f t="shared" si="3"/>
        <v/>
      </c>
      <c r="B259" s="45" t="str">
        <f>+IF(記録会!$BR$9&gt;=ROW(A249),VLOOKUP(ROW(A249),記録会!$BQ$10:$BZ$638,COLUMN(C251),FALSE),"")</f>
        <v/>
      </c>
      <c r="C259" s="45" t="str">
        <f>+IF(記録会!$BR$9&gt;=ROW(B249),VLOOKUP(ROW(B249),記録会!$BQ$10:$BZ$638,COLUMN(D251),FALSE),"")</f>
        <v/>
      </c>
      <c r="D259" s="49" t="str">
        <f>+IF(記録会!$BR$9&gt;=ROW(C249),VLOOKUP(ROW(C249),記録会!$BQ$10:$BZ$638,COLUMN(E251),FALSE),"")</f>
        <v/>
      </c>
      <c r="E259" s="49" t="str">
        <f>+IF(記録会!$BR$9&gt;=ROW(D249),VLOOKUP(ROW(D249),記録会!$BQ$10:$BZ$638,COLUMN(F251),FALSE),"")</f>
        <v/>
      </c>
      <c r="F259" s="49" t="str">
        <f>+IF(記録会!$BR$9&gt;=ROW(E249),VLOOKUP(ROW(E249),記録会!$BQ$10:$BZ$638,COLUMN(G251),FALSE),"")</f>
        <v/>
      </c>
      <c r="G259" s="285" t="str">
        <f>+IF(記録会!$BR$9&gt;=ROW(F249),VLOOKUP(ROW(F249),記録会!$BQ$10:$BZ$638,COLUMN(H251),FALSE),"")</f>
        <v/>
      </c>
      <c r="H259" s="285"/>
      <c r="I259" s="286" t="str">
        <f>+IF(記録会!$BR$9&gt;=ROW(H249),VLOOKUP(ROW(H249),記録会!$BQ$10:$BZ$638,COLUMN(I251),FALSE),"")</f>
        <v/>
      </c>
      <c r="J259" s="287"/>
      <c r="K259" s="285" t="str">
        <f>+IF(記録会!$BR$9&gt;=ROW(G249),VLOOKUP(ROW(G249),記録会!$BQ$10:$BZ$638,COLUMN(J251),FALSE),"")</f>
        <v/>
      </c>
      <c r="L259" s="287"/>
    </row>
    <row r="260" spans="1:12" x14ac:dyDescent="0.15">
      <c r="A260" s="45" t="str">
        <f t="shared" si="3"/>
        <v/>
      </c>
      <c r="B260" s="45" t="str">
        <f>+IF(記録会!$BR$9&gt;=ROW(A250),VLOOKUP(ROW(A250),記録会!$BQ$10:$BZ$638,COLUMN(C252),FALSE),"")</f>
        <v/>
      </c>
      <c r="C260" s="45" t="str">
        <f>+IF(記録会!$BR$9&gt;=ROW(B250),VLOOKUP(ROW(B250),記録会!$BQ$10:$BZ$638,COLUMN(D252),FALSE),"")</f>
        <v/>
      </c>
      <c r="D260" s="49" t="str">
        <f>+IF(記録会!$BR$9&gt;=ROW(C250),VLOOKUP(ROW(C250),記録会!$BQ$10:$BZ$638,COLUMN(E252),FALSE),"")</f>
        <v/>
      </c>
      <c r="E260" s="49" t="str">
        <f>+IF(記録会!$BR$9&gt;=ROW(D250),VLOOKUP(ROW(D250),記録会!$BQ$10:$BZ$638,COLUMN(F252),FALSE),"")</f>
        <v/>
      </c>
      <c r="F260" s="49" t="str">
        <f>+IF(記録会!$BR$9&gt;=ROW(E250),VLOOKUP(ROW(E250),記録会!$BQ$10:$BZ$638,COLUMN(G252),FALSE),"")</f>
        <v/>
      </c>
      <c r="G260" s="285" t="str">
        <f>+IF(記録会!$BR$9&gt;=ROW(F250),VLOOKUP(ROW(F250),記録会!$BQ$10:$BZ$638,COLUMN(H252),FALSE),"")</f>
        <v/>
      </c>
      <c r="H260" s="285"/>
      <c r="I260" s="286" t="str">
        <f>+IF(記録会!$BR$9&gt;=ROW(H250),VLOOKUP(ROW(H250),記録会!$BQ$10:$BZ$638,COLUMN(I252),FALSE),"")</f>
        <v/>
      </c>
      <c r="J260" s="287"/>
      <c r="K260" s="285" t="str">
        <f>+IF(記録会!$BR$9&gt;=ROW(G250),VLOOKUP(ROW(G250),記録会!$BQ$10:$BZ$638,COLUMN(J252),FALSE),"")</f>
        <v/>
      </c>
      <c r="L260" s="287"/>
    </row>
    <row r="261" spans="1:12" x14ac:dyDescent="0.15">
      <c r="A261" s="45" t="str">
        <f t="shared" si="3"/>
        <v/>
      </c>
      <c r="B261" s="45" t="str">
        <f>+IF(記録会!$BR$9&gt;=ROW(A251),VLOOKUP(ROW(A251),記録会!$BQ$10:$BZ$638,COLUMN(C253),FALSE),"")</f>
        <v/>
      </c>
      <c r="C261" s="45" t="str">
        <f>+IF(記録会!$BR$9&gt;=ROW(B251),VLOOKUP(ROW(B251),記録会!$BQ$10:$BZ$638,COLUMN(D253),FALSE),"")</f>
        <v/>
      </c>
      <c r="D261" s="49" t="str">
        <f>+IF(記録会!$BR$9&gt;=ROW(C251),VLOOKUP(ROW(C251),記録会!$BQ$10:$BZ$638,COLUMN(E253),FALSE),"")</f>
        <v/>
      </c>
      <c r="E261" s="49" t="str">
        <f>+IF(記録会!$BR$9&gt;=ROW(D251),VLOOKUP(ROW(D251),記録会!$BQ$10:$BZ$638,COLUMN(F253),FALSE),"")</f>
        <v/>
      </c>
      <c r="F261" s="49" t="str">
        <f>+IF(記録会!$BR$9&gt;=ROW(E251),VLOOKUP(ROW(E251),記録会!$BQ$10:$BZ$638,COLUMN(G253),FALSE),"")</f>
        <v/>
      </c>
      <c r="G261" s="285" t="str">
        <f>+IF(記録会!$BR$9&gt;=ROW(F251),VLOOKUP(ROW(F251),記録会!$BQ$10:$BZ$638,COLUMN(H253),FALSE),"")</f>
        <v/>
      </c>
      <c r="H261" s="285"/>
      <c r="I261" s="286" t="str">
        <f>+IF(記録会!$BR$9&gt;=ROW(H251),VLOOKUP(ROW(H251),記録会!$BQ$10:$BZ$638,COLUMN(I253),FALSE),"")</f>
        <v/>
      </c>
      <c r="J261" s="287"/>
      <c r="K261" s="285" t="str">
        <f>+IF(記録会!$BR$9&gt;=ROW(G251),VLOOKUP(ROW(G251),記録会!$BQ$10:$BZ$638,COLUMN(J253),FALSE),"")</f>
        <v/>
      </c>
      <c r="L261" s="287"/>
    </row>
    <row r="262" spans="1:12" x14ac:dyDescent="0.15">
      <c r="A262" s="45" t="str">
        <f t="shared" si="3"/>
        <v/>
      </c>
      <c r="B262" s="45" t="str">
        <f>+IF(記録会!$BR$9&gt;=ROW(A252),VLOOKUP(ROW(A252),記録会!$BQ$10:$BZ$638,COLUMN(C254),FALSE),"")</f>
        <v/>
      </c>
      <c r="C262" s="45" t="str">
        <f>+IF(記録会!$BR$9&gt;=ROW(B252),VLOOKUP(ROW(B252),記録会!$BQ$10:$BZ$638,COLUMN(D254),FALSE),"")</f>
        <v/>
      </c>
      <c r="D262" s="49" t="str">
        <f>+IF(記録会!$BR$9&gt;=ROW(C252),VLOOKUP(ROW(C252),記録会!$BQ$10:$BZ$638,COLUMN(E254),FALSE),"")</f>
        <v/>
      </c>
      <c r="E262" s="49" t="str">
        <f>+IF(記録会!$BR$9&gt;=ROW(D252),VLOOKUP(ROW(D252),記録会!$BQ$10:$BZ$638,COLUMN(F254),FALSE),"")</f>
        <v/>
      </c>
      <c r="F262" s="49" t="str">
        <f>+IF(記録会!$BR$9&gt;=ROW(E252),VLOOKUP(ROW(E252),記録会!$BQ$10:$BZ$638,COLUMN(G254),FALSE),"")</f>
        <v/>
      </c>
      <c r="G262" s="285" t="str">
        <f>+IF(記録会!$BR$9&gt;=ROW(F252),VLOOKUP(ROW(F252),記録会!$BQ$10:$BZ$638,COLUMN(H254),FALSE),"")</f>
        <v/>
      </c>
      <c r="H262" s="285"/>
      <c r="I262" s="286" t="str">
        <f>+IF(記録会!$BR$9&gt;=ROW(H252),VLOOKUP(ROW(H252),記録会!$BQ$10:$BZ$638,COLUMN(I254),FALSE),"")</f>
        <v/>
      </c>
      <c r="J262" s="287"/>
      <c r="K262" s="285" t="str">
        <f>+IF(記録会!$BR$9&gt;=ROW(G252),VLOOKUP(ROW(G252),記録会!$BQ$10:$BZ$638,COLUMN(J254),FALSE),"")</f>
        <v/>
      </c>
      <c r="L262" s="287"/>
    </row>
    <row r="263" spans="1:12" x14ac:dyDescent="0.15">
      <c r="A263" s="45" t="str">
        <f t="shared" si="3"/>
        <v/>
      </c>
      <c r="B263" s="45" t="str">
        <f>+IF(記録会!$BR$9&gt;=ROW(A253),VLOOKUP(ROW(A253),記録会!$BQ$10:$BZ$638,COLUMN(C255),FALSE),"")</f>
        <v/>
      </c>
      <c r="C263" s="45" t="str">
        <f>+IF(記録会!$BR$9&gt;=ROW(B253),VLOOKUP(ROW(B253),記録会!$BQ$10:$BZ$638,COLUMN(D255),FALSE),"")</f>
        <v/>
      </c>
      <c r="D263" s="49" t="str">
        <f>+IF(記録会!$BR$9&gt;=ROW(C253),VLOOKUP(ROW(C253),記録会!$BQ$10:$BZ$638,COLUMN(E255),FALSE),"")</f>
        <v/>
      </c>
      <c r="E263" s="49" t="str">
        <f>+IF(記録会!$BR$9&gt;=ROW(D253),VLOOKUP(ROW(D253),記録会!$BQ$10:$BZ$638,COLUMN(F255),FALSE),"")</f>
        <v/>
      </c>
      <c r="F263" s="49" t="str">
        <f>+IF(記録会!$BR$9&gt;=ROW(E253),VLOOKUP(ROW(E253),記録会!$BQ$10:$BZ$638,COLUMN(G255),FALSE),"")</f>
        <v/>
      </c>
      <c r="G263" s="285" t="str">
        <f>+IF(記録会!$BR$9&gt;=ROW(F253),VLOOKUP(ROW(F253),記録会!$BQ$10:$BZ$638,COLUMN(H255),FALSE),"")</f>
        <v/>
      </c>
      <c r="H263" s="285"/>
      <c r="I263" s="286" t="str">
        <f>+IF(記録会!$BR$9&gt;=ROW(H253),VLOOKUP(ROW(H253),記録会!$BQ$10:$BZ$638,COLUMN(I255),FALSE),"")</f>
        <v/>
      </c>
      <c r="J263" s="287"/>
      <c r="K263" s="285" t="str">
        <f>+IF(記録会!$BR$9&gt;=ROW(G253),VLOOKUP(ROW(G253),記録会!$BQ$10:$BZ$638,COLUMN(J255),FALSE),"")</f>
        <v/>
      </c>
      <c r="L263" s="287"/>
    </row>
    <row r="264" spans="1:12" x14ac:dyDescent="0.15">
      <c r="A264" s="45" t="str">
        <f t="shared" si="3"/>
        <v/>
      </c>
      <c r="B264" s="45" t="str">
        <f>+IF(記録会!$BR$9&gt;=ROW(A254),VLOOKUP(ROW(A254),記録会!$BQ$10:$BZ$638,COLUMN(C256),FALSE),"")</f>
        <v/>
      </c>
      <c r="C264" s="45" t="str">
        <f>+IF(記録会!$BR$9&gt;=ROW(B254),VLOOKUP(ROW(B254),記録会!$BQ$10:$BZ$638,COLUMN(D256),FALSE),"")</f>
        <v/>
      </c>
      <c r="D264" s="49" t="str">
        <f>+IF(記録会!$BR$9&gt;=ROW(C254),VLOOKUP(ROW(C254),記録会!$BQ$10:$BZ$638,COLUMN(E256),FALSE),"")</f>
        <v/>
      </c>
      <c r="E264" s="49" t="str">
        <f>+IF(記録会!$BR$9&gt;=ROW(D254),VLOOKUP(ROW(D254),記録会!$BQ$10:$BZ$638,COLUMN(F256),FALSE),"")</f>
        <v/>
      </c>
      <c r="F264" s="49" t="str">
        <f>+IF(記録会!$BR$9&gt;=ROW(E254),VLOOKUP(ROW(E254),記録会!$BQ$10:$BZ$638,COLUMN(G256),FALSE),"")</f>
        <v/>
      </c>
      <c r="G264" s="285" t="str">
        <f>+IF(記録会!$BR$9&gt;=ROW(F254),VLOOKUP(ROW(F254),記録会!$BQ$10:$BZ$638,COLUMN(H256),FALSE),"")</f>
        <v/>
      </c>
      <c r="H264" s="285"/>
      <c r="I264" s="286" t="str">
        <f>+IF(記録会!$BR$9&gt;=ROW(H254),VLOOKUP(ROW(H254),記録会!$BQ$10:$BZ$638,COLUMN(I256),FALSE),"")</f>
        <v/>
      </c>
      <c r="J264" s="287"/>
      <c r="K264" s="285" t="str">
        <f>+IF(記録会!$BR$9&gt;=ROW(G254),VLOOKUP(ROW(G254),記録会!$BQ$10:$BZ$638,COLUMN(J256),FALSE),"")</f>
        <v/>
      </c>
      <c r="L264" s="287"/>
    </row>
    <row r="265" spans="1:12" x14ac:dyDescent="0.15">
      <c r="A265" s="45" t="str">
        <f t="shared" si="3"/>
        <v/>
      </c>
      <c r="B265" s="45" t="str">
        <f>+IF(記録会!$BR$9&gt;=ROW(A255),VLOOKUP(ROW(A255),記録会!$BQ$10:$BZ$638,COLUMN(C257),FALSE),"")</f>
        <v/>
      </c>
      <c r="C265" s="45" t="str">
        <f>+IF(記録会!$BR$9&gt;=ROW(B255),VLOOKUP(ROW(B255),記録会!$BQ$10:$BZ$638,COLUMN(D257),FALSE),"")</f>
        <v/>
      </c>
      <c r="D265" s="49" t="str">
        <f>+IF(記録会!$BR$9&gt;=ROW(C255),VLOOKUP(ROW(C255),記録会!$BQ$10:$BZ$638,COLUMN(E257),FALSE),"")</f>
        <v/>
      </c>
      <c r="E265" s="49" t="str">
        <f>+IF(記録会!$BR$9&gt;=ROW(D255),VLOOKUP(ROW(D255),記録会!$BQ$10:$BZ$638,COLUMN(F257),FALSE),"")</f>
        <v/>
      </c>
      <c r="F265" s="49" t="str">
        <f>+IF(記録会!$BR$9&gt;=ROW(E255),VLOOKUP(ROW(E255),記録会!$BQ$10:$BZ$638,COLUMN(G257),FALSE),"")</f>
        <v/>
      </c>
      <c r="G265" s="285" t="str">
        <f>+IF(記録会!$BR$9&gt;=ROW(F255),VLOOKUP(ROW(F255),記録会!$BQ$10:$BZ$638,COLUMN(H257),FALSE),"")</f>
        <v/>
      </c>
      <c r="H265" s="285"/>
      <c r="I265" s="286" t="str">
        <f>+IF(記録会!$BR$9&gt;=ROW(H255),VLOOKUP(ROW(H255),記録会!$BQ$10:$BZ$638,COLUMN(I257),FALSE),"")</f>
        <v/>
      </c>
      <c r="J265" s="287"/>
      <c r="K265" s="285" t="str">
        <f>+IF(記録会!$BR$9&gt;=ROW(G255),VLOOKUP(ROW(G255),記録会!$BQ$10:$BZ$638,COLUMN(J257),FALSE),"")</f>
        <v/>
      </c>
      <c r="L265" s="287"/>
    </row>
    <row r="266" spans="1:12" x14ac:dyDescent="0.15">
      <c r="A266" s="45" t="str">
        <f t="shared" si="3"/>
        <v/>
      </c>
      <c r="B266" s="45" t="str">
        <f>+IF(記録会!$BR$9&gt;=ROW(A256),VLOOKUP(ROW(A256),記録会!$BQ$10:$BZ$638,COLUMN(C258),FALSE),"")</f>
        <v/>
      </c>
      <c r="C266" s="45" t="str">
        <f>+IF(記録会!$BR$9&gt;=ROW(B256),VLOOKUP(ROW(B256),記録会!$BQ$10:$BZ$638,COLUMN(D258),FALSE),"")</f>
        <v/>
      </c>
      <c r="D266" s="49" t="str">
        <f>+IF(記録会!$BR$9&gt;=ROW(C256),VLOOKUP(ROW(C256),記録会!$BQ$10:$BZ$638,COLUMN(E258),FALSE),"")</f>
        <v/>
      </c>
      <c r="E266" s="49" t="str">
        <f>+IF(記録会!$BR$9&gt;=ROW(D256),VLOOKUP(ROW(D256),記録会!$BQ$10:$BZ$638,COLUMN(F258),FALSE),"")</f>
        <v/>
      </c>
      <c r="F266" s="49" t="str">
        <f>+IF(記録会!$BR$9&gt;=ROW(E256),VLOOKUP(ROW(E256),記録会!$BQ$10:$BZ$638,COLUMN(G258),FALSE),"")</f>
        <v/>
      </c>
      <c r="G266" s="285" t="str">
        <f>+IF(記録会!$BR$9&gt;=ROW(F256),VLOOKUP(ROW(F256),記録会!$BQ$10:$BZ$638,COLUMN(H258),FALSE),"")</f>
        <v/>
      </c>
      <c r="H266" s="285"/>
      <c r="I266" s="286" t="str">
        <f>+IF(記録会!$BR$9&gt;=ROW(H256),VLOOKUP(ROW(H256),記録会!$BQ$10:$BZ$638,COLUMN(I258),FALSE),"")</f>
        <v/>
      </c>
      <c r="J266" s="287"/>
      <c r="K266" s="285" t="str">
        <f>+IF(記録会!$BR$9&gt;=ROW(G256),VLOOKUP(ROW(G256),記録会!$BQ$10:$BZ$638,COLUMN(J258),FALSE),"")</f>
        <v/>
      </c>
      <c r="L266" s="287"/>
    </row>
    <row r="267" spans="1:12" x14ac:dyDescent="0.15">
      <c r="A267" s="45" t="str">
        <f t="shared" si="3"/>
        <v/>
      </c>
      <c r="B267" s="45" t="str">
        <f>+IF(記録会!$BR$9&gt;=ROW(A257),VLOOKUP(ROW(A257),記録会!$BQ$10:$BZ$638,COLUMN(C259),FALSE),"")</f>
        <v/>
      </c>
      <c r="C267" s="45" t="str">
        <f>+IF(記録会!$BR$9&gt;=ROW(B257),VLOOKUP(ROW(B257),記録会!$BQ$10:$BZ$638,COLUMN(D259),FALSE),"")</f>
        <v/>
      </c>
      <c r="D267" s="49" t="str">
        <f>+IF(記録会!$BR$9&gt;=ROW(C257),VLOOKUP(ROW(C257),記録会!$BQ$10:$BZ$638,COLUMN(E259),FALSE),"")</f>
        <v/>
      </c>
      <c r="E267" s="49" t="str">
        <f>+IF(記録会!$BR$9&gt;=ROW(D257),VLOOKUP(ROW(D257),記録会!$BQ$10:$BZ$638,COLUMN(F259),FALSE),"")</f>
        <v/>
      </c>
      <c r="F267" s="49" t="str">
        <f>+IF(記録会!$BR$9&gt;=ROW(E257),VLOOKUP(ROW(E257),記録会!$BQ$10:$BZ$638,COLUMN(G259),FALSE),"")</f>
        <v/>
      </c>
      <c r="G267" s="285" t="str">
        <f>+IF(記録会!$BR$9&gt;=ROW(F257),VLOOKUP(ROW(F257),記録会!$BQ$10:$BZ$638,COLUMN(H259),FALSE),"")</f>
        <v/>
      </c>
      <c r="H267" s="285"/>
      <c r="I267" s="286" t="str">
        <f>+IF(記録会!$BR$9&gt;=ROW(H257),VLOOKUP(ROW(H257),記録会!$BQ$10:$BZ$638,COLUMN(I259),FALSE),"")</f>
        <v/>
      </c>
      <c r="J267" s="287"/>
      <c r="K267" s="285" t="str">
        <f>+IF(記録会!$BR$9&gt;=ROW(G257),VLOOKUP(ROW(G257),記録会!$BQ$10:$BZ$638,COLUMN(J259),FALSE),"")</f>
        <v/>
      </c>
      <c r="L267" s="287"/>
    </row>
    <row r="268" spans="1:12" x14ac:dyDescent="0.15">
      <c r="A268" s="45" t="str">
        <f t="shared" ref="A268:A331" si="4">+IF(B268="","",ROW(A258))</f>
        <v/>
      </c>
      <c r="B268" s="45" t="str">
        <f>+IF(記録会!$BR$9&gt;=ROW(A258),VLOOKUP(ROW(A258),記録会!$BQ$10:$BZ$638,COLUMN(C260),FALSE),"")</f>
        <v/>
      </c>
      <c r="C268" s="45" t="str">
        <f>+IF(記録会!$BR$9&gt;=ROW(B258),VLOOKUP(ROW(B258),記録会!$BQ$10:$BZ$638,COLUMN(D260),FALSE),"")</f>
        <v/>
      </c>
      <c r="D268" s="49" t="str">
        <f>+IF(記録会!$BR$9&gt;=ROW(C258),VLOOKUP(ROW(C258),記録会!$BQ$10:$BZ$638,COLUMN(E260),FALSE),"")</f>
        <v/>
      </c>
      <c r="E268" s="49" t="str">
        <f>+IF(記録会!$BR$9&gt;=ROW(D258),VLOOKUP(ROW(D258),記録会!$BQ$10:$BZ$638,COLUMN(F260),FALSE),"")</f>
        <v/>
      </c>
      <c r="F268" s="49" t="str">
        <f>+IF(記録会!$BR$9&gt;=ROW(E258),VLOOKUP(ROW(E258),記録会!$BQ$10:$BZ$638,COLUMN(G260),FALSE),"")</f>
        <v/>
      </c>
      <c r="G268" s="285" t="str">
        <f>+IF(記録会!$BR$9&gt;=ROW(F258),VLOOKUP(ROW(F258),記録会!$BQ$10:$BZ$638,COLUMN(H260),FALSE),"")</f>
        <v/>
      </c>
      <c r="H268" s="285"/>
      <c r="I268" s="286" t="str">
        <f>+IF(記録会!$BR$9&gt;=ROW(H258),VLOOKUP(ROW(H258),記録会!$BQ$10:$BZ$638,COLUMN(I260),FALSE),"")</f>
        <v/>
      </c>
      <c r="J268" s="287"/>
      <c r="K268" s="285" t="str">
        <f>+IF(記録会!$BR$9&gt;=ROW(G258),VLOOKUP(ROW(G258),記録会!$BQ$10:$BZ$638,COLUMN(J260),FALSE),"")</f>
        <v/>
      </c>
      <c r="L268" s="287"/>
    </row>
    <row r="269" spans="1:12" x14ac:dyDescent="0.15">
      <c r="A269" s="45" t="str">
        <f t="shared" si="4"/>
        <v/>
      </c>
      <c r="B269" s="45" t="str">
        <f>+IF(記録会!$BR$9&gt;=ROW(A259),VLOOKUP(ROW(A259),記録会!$BQ$10:$BZ$638,COLUMN(C261),FALSE),"")</f>
        <v/>
      </c>
      <c r="C269" s="45" t="str">
        <f>+IF(記録会!$BR$9&gt;=ROW(B259),VLOOKUP(ROW(B259),記録会!$BQ$10:$BZ$638,COLUMN(D261),FALSE),"")</f>
        <v/>
      </c>
      <c r="D269" s="49" t="str">
        <f>+IF(記録会!$BR$9&gt;=ROW(C259),VLOOKUP(ROW(C259),記録会!$BQ$10:$BZ$638,COLUMN(E261),FALSE),"")</f>
        <v/>
      </c>
      <c r="E269" s="49" t="str">
        <f>+IF(記録会!$BR$9&gt;=ROW(D259),VLOOKUP(ROW(D259),記録会!$BQ$10:$BZ$638,COLUMN(F261),FALSE),"")</f>
        <v/>
      </c>
      <c r="F269" s="49" t="str">
        <f>+IF(記録会!$BR$9&gt;=ROW(E259),VLOOKUP(ROW(E259),記録会!$BQ$10:$BZ$638,COLUMN(G261),FALSE),"")</f>
        <v/>
      </c>
      <c r="G269" s="285" t="str">
        <f>+IF(記録会!$BR$9&gt;=ROW(F259),VLOOKUP(ROW(F259),記録会!$BQ$10:$BZ$638,COLUMN(H261),FALSE),"")</f>
        <v/>
      </c>
      <c r="H269" s="285"/>
      <c r="I269" s="286" t="str">
        <f>+IF(記録会!$BR$9&gt;=ROW(H259),VLOOKUP(ROW(H259),記録会!$BQ$10:$BZ$638,COLUMN(I261),FALSE),"")</f>
        <v/>
      </c>
      <c r="J269" s="287"/>
      <c r="K269" s="285" t="str">
        <f>+IF(記録会!$BR$9&gt;=ROW(G259),VLOOKUP(ROW(G259),記録会!$BQ$10:$BZ$638,COLUMN(J261),FALSE),"")</f>
        <v/>
      </c>
      <c r="L269" s="287"/>
    </row>
    <row r="270" spans="1:12" x14ac:dyDescent="0.15">
      <c r="A270" s="45" t="str">
        <f t="shared" si="4"/>
        <v/>
      </c>
      <c r="B270" s="45" t="str">
        <f>+IF(記録会!$BR$9&gt;=ROW(A260),VLOOKUP(ROW(A260),記録会!$BQ$10:$BZ$638,COLUMN(C262),FALSE),"")</f>
        <v/>
      </c>
      <c r="C270" s="45" t="str">
        <f>+IF(記録会!$BR$9&gt;=ROW(B260),VLOOKUP(ROW(B260),記録会!$BQ$10:$BZ$638,COLUMN(D262),FALSE),"")</f>
        <v/>
      </c>
      <c r="D270" s="49" t="str">
        <f>+IF(記録会!$BR$9&gt;=ROW(C260),VLOOKUP(ROW(C260),記録会!$BQ$10:$BZ$638,COLUMN(E262),FALSE),"")</f>
        <v/>
      </c>
      <c r="E270" s="49" t="str">
        <f>+IF(記録会!$BR$9&gt;=ROW(D260),VLOOKUP(ROW(D260),記録会!$BQ$10:$BZ$638,COLUMN(F262),FALSE),"")</f>
        <v/>
      </c>
      <c r="F270" s="49" t="str">
        <f>+IF(記録会!$BR$9&gt;=ROW(E260),VLOOKUP(ROW(E260),記録会!$BQ$10:$BZ$638,COLUMN(G262),FALSE),"")</f>
        <v/>
      </c>
      <c r="G270" s="285" t="str">
        <f>+IF(記録会!$BR$9&gt;=ROW(F260),VLOOKUP(ROW(F260),記録会!$BQ$10:$BZ$638,COLUMN(H262),FALSE),"")</f>
        <v/>
      </c>
      <c r="H270" s="285"/>
      <c r="I270" s="286" t="str">
        <f>+IF(記録会!$BR$9&gt;=ROW(H260),VLOOKUP(ROW(H260),記録会!$BQ$10:$BZ$638,COLUMN(I262),FALSE),"")</f>
        <v/>
      </c>
      <c r="J270" s="287"/>
      <c r="K270" s="285" t="str">
        <f>+IF(記録会!$BR$9&gt;=ROW(G260),VLOOKUP(ROW(G260),記録会!$BQ$10:$BZ$638,COLUMN(J262),FALSE),"")</f>
        <v/>
      </c>
      <c r="L270" s="287"/>
    </row>
    <row r="271" spans="1:12" x14ac:dyDescent="0.15">
      <c r="A271" s="45" t="str">
        <f t="shared" si="4"/>
        <v/>
      </c>
      <c r="B271" s="45" t="str">
        <f>+IF(記録会!$BR$9&gt;=ROW(A261),VLOOKUP(ROW(A261),記録会!$BQ$10:$BZ$638,COLUMN(C263),FALSE),"")</f>
        <v/>
      </c>
      <c r="C271" s="45" t="str">
        <f>+IF(記録会!$BR$9&gt;=ROW(B261),VLOOKUP(ROW(B261),記録会!$BQ$10:$BZ$638,COLUMN(D263),FALSE),"")</f>
        <v/>
      </c>
      <c r="D271" s="49" t="str">
        <f>+IF(記録会!$BR$9&gt;=ROW(C261),VLOOKUP(ROW(C261),記録会!$BQ$10:$BZ$638,COLUMN(E263),FALSE),"")</f>
        <v/>
      </c>
      <c r="E271" s="49" t="str">
        <f>+IF(記録会!$BR$9&gt;=ROW(D261),VLOOKUP(ROW(D261),記録会!$BQ$10:$BZ$638,COLUMN(F263),FALSE),"")</f>
        <v/>
      </c>
      <c r="F271" s="49" t="str">
        <f>+IF(記録会!$BR$9&gt;=ROW(E261),VLOOKUP(ROW(E261),記録会!$BQ$10:$BZ$638,COLUMN(G263),FALSE),"")</f>
        <v/>
      </c>
      <c r="G271" s="285" t="str">
        <f>+IF(記録会!$BR$9&gt;=ROW(F261),VLOOKUP(ROW(F261),記録会!$BQ$10:$BZ$638,COLUMN(H263),FALSE),"")</f>
        <v/>
      </c>
      <c r="H271" s="285"/>
      <c r="I271" s="286" t="str">
        <f>+IF(記録会!$BR$9&gt;=ROW(H261),VLOOKUP(ROW(H261),記録会!$BQ$10:$BZ$638,COLUMN(I263),FALSE),"")</f>
        <v/>
      </c>
      <c r="J271" s="287"/>
      <c r="K271" s="285" t="str">
        <f>+IF(記録会!$BR$9&gt;=ROW(G261),VLOOKUP(ROW(G261),記録会!$BQ$10:$BZ$638,COLUMN(J263),FALSE),"")</f>
        <v/>
      </c>
      <c r="L271" s="287"/>
    </row>
    <row r="272" spans="1:12" x14ac:dyDescent="0.15">
      <c r="A272" s="45" t="str">
        <f t="shared" si="4"/>
        <v/>
      </c>
      <c r="B272" s="45" t="str">
        <f>+IF(記録会!$BR$9&gt;=ROW(A262),VLOOKUP(ROW(A262),記録会!$BQ$10:$BZ$638,COLUMN(C264),FALSE),"")</f>
        <v/>
      </c>
      <c r="C272" s="45" t="str">
        <f>+IF(記録会!$BR$9&gt;=ROW(B262),VLOOKUP(ROW(B262),記録会!$BQ$10:$BZ$638,COLUMN(D264),FALSE),"")</f>
        <v/>
      </c>
      <c r="D272" s="49" t="str">
        <f>+IF(記録会!$BR$9&gt;=ROW(C262),VLOOKUP(ROW(C262),記録会!$BQ$10:$BZ$638,COLUMN(E264),FALSE),"")</f>
        <v/>
      </c>
      <c r="E272" s="49" t="str">
        <f>+IF(記録会!$BR$9&gt;=ROW(D262),VLOOKUP(ROW(D262),記録会!$BQ$10:$BZ$638,COLUMN(F264),FALSE),"")</f>
        <v/>
      </c>
      <c r="F272" s="49" t="str">
        <f>+IF(記録会!$BR$9&gt;=ROW(E262),VLOOKUP(ROW(E262),記録会!$BQ$10:$BZ$638,COLUMN(G264),FALSE),"")</f>
        <v/>
      </c>
      <c r="G272" s="285" t="str">
        <f>+IF(記録会!$BR$9&gt;=ROW(F262),VLOOKUP(ROW(F262),記録会!$BQ$10:$BZ$638,COLUMN(H264),FALSE),"")</f>
        <v/>
      </c>
      <c r="H272" s="285"/>
      <c r="I272" s="286" t="str">
        <f>+IF(記録会!$BR$9&gt;=ROW(H262),VLOOKUP(ROW(H262),記録会!$BQ$10:$BZ$638,COLUMN(I264),FALSE),"")</f>
        <v/>
      </c>
      <c r="J272" s="287"/>
      <c r="K272" s="285" t="str">
        <f>+IF(記録会!$BR$9&gt;=ROW(G262),VLOOKUP(ROW(G262),記録会!$BQ$10:$BZ$638,COLUMN(J264),FALSE),"")</f>
        <v/>
      </c>
      <c r="L272" s="287"/>
    </row>
    <row r="273" spans="1:12" x14ac:dyDescent="0.15">
      <c r="A273" s="45" t="str">
        <f t="shared" si="4"/>
        <v/>
      </c>
      <c r="B273" s="45" t="str">
        <f>+IF(記録会!$BR$9&gt;=ROW(A263),VLOOKUP(ROW(A263),記録会!$BQ$10:$BZ$638,COLUMN(C265),FALSE),"")</f>
        <v/>
      </c>
      <c r="C273" s="45" t="str">
        <f>+IF(記録会!$BR$9&gt;=ROW(B263),VLOOKUP(ROW(B263),記録会!$BQ$10:$BZ$638,COLUMN(D265),FALSE),"")</f>
        <v/>
      </c>
      <c r="D273" s="49" t="str">
        <f>+IF(記録会!$BR$9&gt;=ROW(C263),VLOOKUP(ROW(C263),記録会!$BQ$10:$BZ$638,COLUMN(E265),FALSE),"")</f>
        <v/>
      </c>
      <c r="E273" s="49" t="str">
        <f>+IF(記録会!$BR$9&gt;=ROW(D263),VLOOKUP(ROW(D263),記録会!$BQ$10:$BZ$638,COLUMN(F265),FALSE),"")</f>
        <v/>
      </c>
      <c r="F273" s="49" t="str">
        <f>+IF(記録会!$BR$9&gt;=ROW(E263),VLOOKUP(ROW(E263),記録会!$BQ$10:$BZ$638,COLUMN(G265),FALSE),"")</f>
        <v/>
      </c>
      <c r="G273" s="285" t="str">
        <f>+IF(記録会!$BR$9&gt;=ROW(F263),VLOOKUP(ROW(F263),記録会!$BQ$10:$BZ$638,COLUMN(H265),FALSE),"")</f>
        <v/>
      </c>
      <c r="H273" s="285"/>
      <c r="I273" s="286" t="str">
        <f>+IF(記録会!$BR$9&gt;=ROW(H263),VLOOKUP(ROW(H263),記録会!$BQ$10:$BZ$638,COLUMN(I265),FALSE),"")</f>
        <v/>
      </c>
      <c r="J273" s="287"/>
      <c r="K273" s="285" t="str">
        <f>+IF(記録会!$BR$9&gt;=ROW(G263),VLOOKUP(ROW(G263),記録会!$BQ$10:$BZ$638,COLUMN(J265),FALSE),"")</f>
        <v/>
      </c>
      <c r="L273" s="287"/>
    </row>
    <row r="274" spans="1:12" x14ac:dyDescent="0.15">
      <c r="A274" s="45" t="str">
        <f t="shared" si="4"/>
        <v/>
      </c>
      <c r="B274" s="45" t="str">
        <f>+IF(記録会!$BR$9&gt;=ROW(A264),VLOOKUP(ROW(A264),記録会!$BQ$10:$BZ$638,COLUMN(C266),FALSE),"")</f>
        <v/>
      </c>
      <c r="C274" s="45" t="str">
        <f>+IF(記録会!$BR$9&gt;=ROW(B264),VLOOKUP(ROW(B264),記録会!$BQ$10:$BZ$638,COLUMN(D266),FALSE),"")</f>
        <v/>
      </c>
      <c r="D274" s="49" t="str">
        <f>+IF(記録会!$BR$9&gt;=ROW(C264),VLOOKUP(ROW(C264),記録会!$BQ$10:$BZ$638,COLUMN(E266),FALSE),"")</f>
        <v/>
      </c>
      <c r="E274" s="49" t="str">
        <f>+IF(記録会!$BR$9&gt;=ROW(D264),VLOOKUP(ROW(D264),記録会!$BQ$10:$BZ$638,COLUMN(F266),FALSE),"")</f>
        <v/>
      </c>
      <c r="F274" s="49" t="str">
        <f>+IF(記録会!$BR$9&gt;=ROW(E264),VLOOKUP(ROW(E264),記録会!$BQ$10:$BZ$638,COLUMN(G266),FALSE),"")</f>
        <v/>
      </c>
      <c r="G274" s="285" t="str">
        <f>+IF(記録会!$BR$9&gt;=ROW(F264),VLOOKUP(ROW(F264),記録会!$BQ$10:$BZ$638,COLUMN(H266),FALSE),"")</f>
        <v/>
      </c>
      <c r="H274" s="285"/>
      <c r="I274" s="286" t="str">
        <f>+IF(記録会!$BR$9&gt;=ROW(H264),VLOOKUP(ROW(H264),記録会!$BQ$10:$BZ$638,COLUMN(I266),FALSE),"")</f>
        <v/>
      </c>
      <c r="J274" s="287"/>
      <c r="K274" s="285" t="str">
        <f>+IF(記録会!$BR$9&gt;=ROW(G264),VLOOKUP(ROW(G264),記録会!$BQ$10:$BZ$638,COLUMN(J266),FALSE),"")</f>
        <v/>
      </c>
      <c r="L274" s="287"/>
    </row>
    <row r="275" spans="1:12" x14ac:dyDescent="0.15">
      <c r="A275" s="45" t="str">
        <f t="shared" si="4"/>
        <v/>
      </c>
      <c r="B275" s="45" t="str">
        <f>+IF(記録会!$BR$9&gt;=ROW(A265),VLOOKUP(ROW(A265),記録会!$BQ$10:$BZ$638,COLUMN(C267),FALSE),"")</f>
        <v/>
      </c>
      <c r="C275" s="45" t="str">
        <f>+IF(記録会!$BR$9&gt;=ROW(B265),VLOOKUP(ROW(B265),記録会!$BQ$10:$BZ$638,COLUMN(D267),FALSE),"")</f>
        <v/>
      </c>
      <c r="D275" s="49" t="str">
        <f>+IF(記録会!$BR$9&gt;=ROW(C265),VLOOKUP(ROW(C265),記録会!$BQ$10:$BZ$638,COLUMN(E267),FALSE),"")</f>
        <v/>
      </c>
      <c r="E275" s="49" t="str">
        <f>+IF(記録会!$BR$9&gt;=ROW(D265),VLOOKUP(ROW(D265),記録会!$BQ$10:$BZ$638,COLUMN(F267),FALSE),"")</f>
        <v/>
      </c>
      <c r="F275" s="49" t="str">
        <f>+IF(記録会!$BR$9&gt;=ROW(E265),VLOOKUP(ROW(E265),記録会!$BQ$10:$BZ$638,COLUMN(G267),FALSE),"")</f>
        <v/>
      </c>
      <c r="G275" s="285" t="str">
        <f>+IF(記録会!$BR$9&gt;=ROW(F265),VLOOKUP(ROW(F265),記録会!$BQ$10:$BZ$638,COLUMN(H267),FALSE),"")</f>
        <v/>
      </c>
      <c r="H275" s="285"/>
      <c r="I275" s="286" t="str">
        <f>+IF(記録会!$BR$9&gt;=ROW(H265),VLOOKUP(ROW(H265),記録会!$BQ$10:$BZ$638,COLUMN(I267),FALSE),"")</f>
        <v/>
      </c>
      <c r="J275" s="287"/>
      <c r="K275" s="285" t="str">
        <f>+IF(記録会!$BR$9&gt;=ROW(G265),VLOOKUP(ROW(G265),記録会!$BQ$10:$BZ$638,COLUMN(J267),FALSE),"")</f>
        <v/>
      </c>
      <c r="L275" s="287"/>
    </row>
    <row r="276" spans="1:12" x14ac:dyDescent="0.15">
      <c r="A276" s="45" t="str">
        <f t="shared" si="4"/>
        <v/>
      </c>
      <c r="B276" s="45" t="str">
        <f>+IF(記録会!$BR$9&gt;=ROW(A266),VLOOKUP(ROW(A266),記録会!$BQ$10:$BZ$638,COLUMN(C268),FALSE),"")</f>
        <v/>
      </c>
      <c r="C276" s="45" t="str">
        <f>+IF(記録会!$BR$9&gt;=ROW(B266),VLOOKUP(ROW(B266),記録会!$BQ$10:$BZ$638,COLUMN(D268),FALSE),"")</f>
        <v/>
      </c>
      <c r="D276" s="49" t="str">
        <f>+IF(記録会!$BR$9&gt;=ROW(C266),VLOOKUP(ROW(C266),記録会!$BQ$10:$BZ$638,COLUMN(E268),FALSE),"")</f>
        <v/>
      </c>
      <c r="E276" s="49" t="str">
        <f>+IF(記録会!$BR$9&gt;=ROW(D266),VLOOKUP(ROW(D266),記録会!$BQ$10:$BZ$638,COLUMN(F268),FALSE),"")</f>
        <v/>
      </c>
      <c r="F276" s="49" t="str">
        <f>+IF(記録会!$BR$9&gt;=ROW(E266),VLOOKUP(ROW(E266),記録会!$BQ$10:$BZ$638,COLUMN(G268),FALSE),"")</f>
        <v/>
      </c>
      <c r="G276" s="285" t="str">
        <f>+IF(記録会!$BR$9&gt;=ROW(F266),VLOOKUP(ROW(F266),記録会!$BQ$10:$BZ$638,COLUMN(H268),FALSE),"")</f>
        <v/>
      </c>
      <c r="H276" s="285"/>
      <c r="I276" s="286" t="str">
        <f>+IF(記録会!$BR$9&gt;=ROW(H266),VLOOKUP(ROW(H266),記録会!$BQ$10:$BZ$638,COLUMN(I268),FALSE),"")</f>
        <v/>
      </c>
      <c r="J276" s="287"/>
      <c r="K276" s="285" t="str">
        <f>+IF(記録会!$BR$9&gt;=ROW(G266),VLOOKUP(ROW(G266),記録会!$BQ$10:$BZ$638,COLUMN(J268),FALSE),"")</f>
        <v/>
      </c>
      <c r="L276" s="287"/>
    </row>
    <row r="277" spans="1:12" x14ac:dyDescent="0.15">
      <c r="A277" s="45" t="str">
        <f t="shared" si="4"/>
        <v/>
      </c>
      <c r="B277" s="45" t="str">
        <f>+IF(記録会!$BR$9&gt;=ROW(A267),VLOOKUP(ROW(A267),記録会!$BQ$10:$BZ$638,COLUMN(C269),FALSE),"")</f>
        <v/>
      </c>
      <c r="C277" s="45" t="str">
        <f>+IF(記録会!$BR$9&gt;=ROW(B267),VLOOKUP(ROW(B267),記録会!$BQ$10:$BZ$638,COLUMN(D269),FALSE),"")</f>
        <v/>
      </c>
      <c r="D277" s="49" t="str">
        <f>+IF(記録会!$BR$9&gt;=ROW(C267),VLOOKUP(ROW(C267),記録会!$BQ$10:$BZ$638,COLUMN(E269),FALSE),"")</f>
        <v/>
      </c>
      <c r="E277" s="49" t="str">
        <f>+IF(記録会!$BR$9&gt;=ROW(D267),VLOOKUP(ROW(D267),記録会!$BQ$10:$BZ$638,COLUMN(F269),FALSE),"")</f>
        <v/>
      </c>
      <c r="F277" s="49" t="str">
        <f>+IF(記録会!$BR$9&gt;=ROW(E267),VLOOKUP(ROW(E267),記録会!$BQ$10:$BZ$638,COLUMN(G269),FALSE),"")</f>
        <v/>
      </c>
      <c r="G277" s="285" t="str">
        <f>+IF(記録会!$BR$9&gt;=ROW(F267),VLOOKUP(ROW(F267),記録会!$BQ$10:$BZ$638,COLUMN(H269),FALSE),"")</f>
        <v/>
      </c>
      <c r="H277" s="285"/>
      <c r="I277" s="286" t="str">
        <f>+IF(記録会!$BR$9&gt;=ROW(H267),VLOOKUP(ROW(H267),記録会!$BQ$10:$BZ$638,COLUMN(I269),FALSE),"")</f>
        <v/>
      </c>
      <c r="J277" s="287"/>
      <c r="K277" s="285" t="str">
        <f>+IF(記録会!$BR$9&gt;=ROW(G267),VLOOKUP(ROW(G267),記録会!$BQ$10:$BZ$638,COLUMN(J269),FALSE),"")</f>
        <v/>
      </c>
      <c r="L277" s="287"/>
    </row>
    <row r="278" spans="1:12" x14ac:dyDescent="0.15">
      <c r="A278" s="45" t="str">
        <f t="shared" si="4"/>
        <v/>
      </c>
      <c r="B278" s="45" t="str">
        <f>+IF(記録会!$BR$9&gt;=ROW(A268),VLOOKUP(ROW(A268),記録会!$BQ$10:$BZ$638,COLUMN(C270),FALSE),"")</f>
        <v/>
      </c>
      <c r="C278" s="45" t="str">
        <f>+IF(記録会!$BR$9&gt;=ROW(B268),VLOOKUP(ROW(B268),記録会!$BQ$10:$BZ$638,COLUMN(D270),FALSE),"")</f>
        <v/>
      </c>
      <c r="D278" s="49" t="str">
        <f>+IF(記録会!$BR$9&gt;=ROW(C268),VLOOKUP(ROW(C268),記録会!$BQ$10:$BZ$638,COLUMN(E270),FALSE),"")</f>
        <v/>
      </c>
      <c r="E278" s="49" t="str">
        <f>+IF(記録会!$BR$9&gt;=ROW(D268),VLOOKUP(ROW(D268),記録会!$BQ$10:$BZ$638,COLUMN(F270),FALSE),"")</f>
        <v/>
      </c>
      <c r="F278" s="49" t="str">
        <f>+IF(記録会!$BR$9&gt;=ROW(E268),VLOOKUP(ROW(E268),記録会!$BQ$10:$BZ$638,COLUMN(G270),FALSE),"")</f>
        <v/>
      </c>
      <c r="G278" s="285" t="str">
        <f>+IF(記録会!$BR$9&gt;=ROW(F268),VLOOKUP(ROW(F268),記録会!$BQ$10:$BZ$638,COLUMN(H270),FALSE),"")</f>
        <v/>
      </c>
      <c r="H278" s="285"/>
      <c r="I278" s="286" t="str">
        <f>+IF(記録会!$BR$9&gt;=ROW(H268),VLOOKUP(ROW(H268),記録会!$BQ$10:$BZ$638,COLUMN(I270),FALSE),"")</f>
        <v/>
      </c>
      <c r="J278" s="287"/>
      <c r="K278" s="285" t="str">
        <f>+IF(記録会!$BR$9&gt;=ROW(G268),VLOOKUP(ROW(G268),記録会!$BQ$10:$BZ$638,COLUMN(J270),FALSE),"")</f>
        <v/>
      </c>
      <c r="L278" s="287"/>
    </row>
    <row r="279" spans="1:12" x14ac:dyDescent="0.15">
      <c r="A279" s="45" t="str">
        <f t="shared" si="4"/>
        <v/>
      </c>
      <c r="B279" s="45" t="str">
        <f>+IF(記録会!$BR$9&gt;=ROW(A269),VLOOKUP(ROW(A269),記録会!$BQ$10:$BZ$638,COLUMN(C271),FALSE),"")</f>
        <v/>
      </c>
      <c r="C279" s="45" t="str">
        <f>+IF(記録会!$BR$9&gt;=ROW(B269),VLOOKUP(ROW(B269),記録会!$BQ$10:$BZ$638,COLUMN(D271),FALSE),"")</f>
        <v/>
      </c>
      <c r="D279" s="49" t="str">
        <f>+IF(記録会!$BR$9&gt;=ROW(C269),VLOOKUP(ROW(C269),記録会!$BQ$10:$BZ$638,COLUMN(E271),FALSE),"")</f>
        <v/>
      </c>
      <c r="E279" s="49" t="str">
        <f>+IF(記録会!$BR$9&gt;=ROW(D269),VLOOKUP(ROW(D269),記録会!$BQ$10:$BZ$638,COLUMN(F271),FALSE),"")</f>
        <v/>
      </c>
      <c r="F279" s="49" t="str">
        <f>+IF(記録会!$BR$9&gt;=ROW(E269),VLOOKUP(ROW(E269),記録会!$BQ$10:$BZ$638,COLUMN(G271),FALSE),"")</f>
        <v/>
      </c>
      <c r="G279" s="285" t="str">
        <f>+IF(記録会!$BR$9&gt;=ROW(F269),VLOOKUP(ROW(F269),記録会!$BQ$10:$BZ$638,COLUMN(H271),FALSE),"")</f>
        <v/>
      </c>
      <c r="H279" s="285"/>
      <c r="I279" s="286" t="str">
        <f>+IF(記録会!$BR$9&gt;=ROW(H269),VLOOKUP(ROW(H269),記録会!$BQ$10:$BZ$638,COLUMN(I271),FALSE),"")</f>
        <v/>
      </c>
      <c r="J279" s="287"/>
      <c r="K279" s="285" t="str">
        <f>+IF(記録会!$BR$9&gt;=ROW(G269),VLOOKUP(ROW(G269),記録会!$BQ$10:$BZ$638,COLUMN(J271),FALSE),"")</f>
        <v/>
      </c>
      <c r="L279" s="287"/>
    </row>
    <row r="280" spans="1:12" x14ac:dyDescent="0.15">
      <c r="A280" s="45" t="str">
        <f t="shared" si="4"/>
        <v/>
      </c>
      <c r="B280" s="45" t="str">
        <f>+IF(記録会!$BR$9&gt;=ROW(A270),VLOOKUP(ROW(A270),記録会!$BQ$10:$BZ$638,COLUMN(C272),FALSE),"")</f>
        <v/>
      </c>
      <c r="C280" s="45" t="str">
        <f>+IF(記録会!$BR$9&gt;=ROW(B270),VLOOKUP(ROW(B270),記録会!$BQ$10:$BZ$638,COLUMN(D272),FALSE),"")</f>
        <v/>
      </c>
      <c r="D280" s="49" t="str">
        <f>+IF(記録会!$BR$9&gt;=ROW(C270),VLOOKUP(ROW(C270),記録会!$BQ$10:$BZ$638,COLUMN(E272),FALSE),"")</f>
        <v/>
      </c>
      <c r="E280" s="49" t="str">
        <f>+IF(記録会!$BR$9&gt;=ROW(D270),VLOOKUP(ROW(D270),記録会!$BQ$10:$BZ$638,COLUMN(F272),FALSE),"")</f>
        <v/>
      </c>
      <c r="F280" s="49" t="str">
        <f>+IF(記録会!$BR$9&gt;=ROW(E270),VLOOKUP(ROW(E270),記録会!$BQ$10:$BZ$638,COLUMN(G272),FALSE),"")</f>
        <v/>
      </c>
      <c r="G280" s="285" t="str">
        <f>+IF(記録会!$BR$9&gt;=ROW(F270),VLOOKUP(ROW(F270),記録会!$BQ$10:$BZ$638,COLUMN(H272),FALSE),"")</f>
        <v/>
      </c>
      <c r="H280" s="285"/>
      <c r="I280" s="286" t="str">
        <f>+IF(記録会!$BR$9&gt;=ROW(H270),VLOOKUP(ROW(H270),記録会!$BQ$10:$BZ$638,COLUMN(I272),FALSE),"")</f>
        <v/>
      </c>
      <c r="J280" s="287"/>
      <c r="K280" s="285" t="str">
        <f>+IF(記録会!$BR$9&gt;=ROW(G270),VLOOKUP(ROW(G270),記録会!$BQ$10:$BZ$638,COLUMN(J272),FALSE),"")</f>
        <v/>
      </c>
      <c r="L280" s="287"/>
    </row>
    <row r="281" spans="1:12" x14ac:dyDescent="0.15">
      <c r="A281" s="45" t="str">
        <f t="shared" si="4"/>
        <v/>
      </c>
      <c r="B281" s="45" t="str">
        <f>+IF(記録会!$BR$9&gt;=ROW(A271),VLOOKUP(ROW(A271),記録会!$BQ$10:$BZ$638,COLUMN(C273),FALSE),"")</f>
        <v/>
      </c>
      <c r="C281" s="45" t="str">
        <f>+IF(記録会!$BR$9&gt;=ROW(B271),VLOOKUP(ROW(B271),記録会!$BQ$10:$BZ$638,COLUMN(D273),FALSE),"")</f>
        <v/>
      </c>
      <c r="D281" s="49" t="str">
        <f>+IF(記録会!$BR$9&gt;=ROW(C271),VLOOKUP(ROW(C271),記録会!$BQ$10:$BZ$638,COLUMN(E273),FALSE),"")</f>
        <v/>
      </c>
      <c r="E281" s="49" t="str">
        <f>+IF(記録会!$BR$9&gt;=ROW(D271),VLOOKUP(ROW(D271),記録会!$BQ$10:$BZ$638,COLUMN(F273),FALSE),"")</f>
        <v/>
      </c>
      <c r="F281" s="49" t="str">
        <f>+IF(記録会!$BR$9&gt;=ROW(E271),VLOOKUP(ROW(E271),記録会!$BQ$10:$BZ$638,COLUMN(G273),FALSE),"")</f>
        <v/>
      </c>
      <c r="G281" s="285" t="str">
        <f>+IF(記録会!$BR$9&gt;=ROW(F271),VLOOKUP(ROW(F271),記録会!$BQ$10:$BZ$638,COLUMN(H273),FALSE),"")</f>
        <v/>
      </c>
      <c r="H281" s="285"/>
      <c r="I281" s="286" t="str">
        <f>+IF(記録会!$BR$9&gt;=ROW(H271),VLOOKUP(ROW(H271),記録会!$BQ$10:$BZ$638,COLUMN(I273),FALSE),"")</f>
        <v/>
      </c>
      <c r="J281" s="287"/>
      <c r="K281" s="285" t="str">
        <f>+IF(記録会!$BR$9&gt;=ROW(G271),VLOOKUP(ROW(G271),記録会!$BQ$10:$BZ$638,COLUMN(J273),FALSE),"")</f>
        <v/>
      </c>
      <c r="L281" s="287"/>
    </row>
    <row r="282" spans="1:12" x14ac:dyDescent="0.15">
      <c r="A282" s="45" t="str">
        <f t="shared" si="4"/>
        <v/>
      </c>
      <c r="B282" s="45" t="str">
        <f>+IF(記録会!$BR$9&gt;=ROW(A272),VLOOKUP(ROW(A272),記録会!$BQ$10:$BZ$638,COLUMN(C274),FALSE),"")</f>
        <v/>
      </c>
      <c r="C282" s="45" t="str">
        <f>+IF(記録会!$BR$9&gt;=ROW(B272),VLOOKUP(ROW(B272),記録会!$BQ$10:$BZ$638,COLUMN(D274),FALSE),"")</f>
        <v/>
      </c>
      <c r="D282" s="49" t="str">
        <f>+IF(記録会!$BR$9&gt;=ROW(C272),VLOOKUP(ROW(C272),記録会!$BQ$10:$BZ$638,COLUMN(E274),FALSE),"")</f>
        <v/>
      </c>
      <c r="E282" s="49" t="str">
        <f>+IF(記録会!$BR$9&gt;=ROW(D272),VLOOKUP(ROW(D272),記録会!$BQ$10:$BZ$638,COLUMN(F274),FALSE),"")</f>
        <v/>
      </c>
      <c r="F282" s="49" t="str">
        <f>+IF(記録会!$BR$9&gt;=ROW(E272),VLOOKUP(ROW(E272),記録会!$BQ$10:$BZ$638,COLUMN(G274),FALSE),"")</f>
        <v/>
      </c>
      <c r="G282" s="285" t="str">
        <f>+IF(記録会!$BR$9&gt;=ROW(F272),VLOOKUP(ROW(F272),記録会!$BQ$10:$BZ$638,COLUMN(H274),FALSE),"")</f>
        <v/>
      </c>
      <c r="H282" s="285"/>
      <c r="I282" s="286" t="str">
        <f>+IF(記録会!$BR$9&gt;=ROW(H272),VLOOKUP(ROW(H272),記録会!$BQ$10:$BZ$638,COLUMN(I274),FALSE),"")</f>
        <v/>
      </c>
      <c r="J282" s="287"/>
      <c r="K282" s="285" t="str">
        <f>+IF(記録会!$BR$9&gt;=ROW(G272),VLOOKUP(ROW(G272),記録会!$BQ$10:$BZ$638,COLUMN(J274),FALSE),"")</f>
        <v/>
      </c>
      <c r="L282" s="287"/>
    </row>
    <row r="283" spans="1:12" x14ac:dyDescent="0.15">
      <c r="A283" s="45" t="str">
        <f t="shared" si="4"/>
        <v/>
      </c>
      <c r="B283" s="45" t="str">
        <f>+IF(記録会!$BR$9&gt;=ROW(A273),VLOOKUP(ROW(A273),記録会!$BQ$10:$BZ$638,COLUMN(C275),FALSE),"")</f>
        <v/>
      </c>
      <c r="C283" s="45" t="str">
        <f>+IF(記録会!$BR$9&gt;=ROW(B273),VLOOKUP(ROW(B273),記録会!$BQ$10:$BZ$638,COLUMN(D275),FALSE),"")</f>
        <v/>
      </c>
      <c r="D283" s="49" t="str">
        <f>+IF(記録会!$BR$9&gt;=ROW(C273),VLOOKUP(ROW(C273),記録会!$BQ$10:$BZ$638,COLUMN(E275),FALSE),"")</f>
        <v/>
      </c>
      <c r="E283" s="49" t="str">
        <f>+IF(記録会!$BR$9&gt;=ROW(D273),VLOOKUP(ROW(D273),記録会!$BQ$10:$BZ$638,COLUMN(F275),FALSE),"")</f>
        <v/>
      </c>
      <c r="F283" s="49" t="str">
        <f>+IF(記録会!$BR$9&gt;=ROW(E273),VLOOKUP(ROW(E273),記録会!$BQ$10:$BZ$638,COLUMN(G275),FALSE),"")</f>
        <v/>
      </c>
      <c r="G283" s="285" t="str">
        <f>+IF(記録会!$BR$9&gt;=ROW(F273),VLOOKUP(ROW(F273),記録会!$BQ$10:$BZ$638,COLUMN(H275),FALSE),"")</f>
        <v/>
      </c>
      <c r="H283" s="285"/>
      <c r="I283" s="286" t="str">
        <f>+IF(記録会!$BR$9&gt;=ROW(H273),VLOOKUP(ROW(H273),記録会!$BQ$10:$BZ$638,COLUMN(I275),FALSE),"")</f>
        <v/>
      </c>
      <c r="J283" s="287"/>
      <c r="K283" s="285" t="str">
        <f>+IF(記録会!$BR$9&gt;=ROW(G273),VLOOKUP(ROW(G273),記録会!$BQ$10:$BZ$638,COLUMN(J275),FALSE),"")</f>
        <v/>
      </c>
      <c r="L283" s="287"/>
    </row>
    <row r="284" spans="1:12" x14ac:dyDescent="0.15">
      <c r="A284" s="45" t="str">
        <f t="shared" si="4"/>
        <v/>
      </c>
      <c r="B284" s="45" t="str">
        <f>+IF(記録会!$BR$9&gt;=ROW(A274),VLOOKUP(ROW(A274),記録会!$BQ$10:$BZ$638,COLUMN(C276),FALSE),"")</f>
        <v/>
      </c>
      <c r="C284" s="45" t="str">
        <f>+IF(記録会!$BR$9&gt;=ROW(B274),VLOOKUP(ROW(B274),記録会!$BQ$10:$BZ$638,COLUMN(D276),FALSE),"")</f>
        <v/>
      </c>
      <c r="D284" s="49" t="str">
        <f>+IF(記録会!$BR$9&gt;=ROW(C274),VLOOKUP(ROW(C274),記録会!$BQ$10:$BZ$638,COLUMN(E276),FALSE),"")</f>
        <v/>
      </c>
      <c r="E284" s="49" t="str">
        <f>+IF(記録会!$BR$9&gt;=ROW(D274),VLOOKUP(ROW(D274),記録会!$BQ$10:$BZ$638,COLUMN(F276),FALSE),"")</f>
        <v/>
      </c>
      <c r="F284" s="49" t="str">
        <f>+IF(記録会!$BR$9&gt;=ROW(E274),VLOOKUP(ROW(E274),記録会!$BQ$10:$BZ$638,COLUMN(G276),FALSE),"")</f>
        <v/>
      </c>
      <c r="G284" s="285" t="str">
        <f>+IF(記録会!$BR$9&gt;=ROW(F274),VLOOKUP(ROW(F274),記録会!$BQ$10:$BZ$638,COLUMN(H276),FALSE),"")</f>
        <v/>
      </c>
      <c r="H284" s="285"/>
      <c r="I284" s="286" t="str">
        <f>+IF(記録会!$BR$9&gt;=ROW(H274),VLOOKUP(ROW(H274),記録会!$BQ$10:$BZ$638,COLUMN(I276),FALSE),"")</f>
        <v/>
      </c>
      <c r="J284" s="287"/>
      <c r="K284" s="285" t="str">
        <f>+IF(記録会!$BR$9&gt;=ROW(G274),VLOOKUP(ROW(G274),記録会!$BQ$10:$BZ$638,COLUMN(J276),FALSE),"")</f>
        <v/>
      </c>
      <c r="L284" s="287"/>
    </row>
    <row r="285" spans="1:12" x14ac:dyDescent="0.15">
      <c r="A285" s="45" t="str">
        <f t="shared" si="4"/>
        <v/>
      </c>
      <c r="B285" s="45" t="str">
        <f>+IF(記録会!$BR$9&gt;=ROW(A275),VLOOKUP(ROW(A275),記録会!$BQ$10:$BZ$638,COLUMN(C277),FALSE),"")</f>
        <v/>
      </c>
      <c r="C285" s="45" t="str">
        <f>+IF(記録会!$BR$9&gt;=ROW(B275),VLOOKUP(ROW(B275),記録会!$BQ$10:$BZ$638,COLUMN(D277),FALSE),"")</f>
        <v/>
      </c>
      <c r="D285" s="49" t="str">
        <f>+IF(記録会!$BR$9&gt;=ROW(C275),VLOOKUP(ROW(C275),記録会!$BQ$10:$BZ$638,COLUMN(E277),FALSE),"")</f>
        <v/>
      </c>
      <c r="E285" s="49" t="str">
        <f>+IF(記録会!$BR$9&gt;=ROW(D275),VLOOKUP(ROW(D275),記録会!$BQ$10:$BZ$638,COLUMN(F277),FALSE),"")</f>
        <v/>
      </c>
      <c r="F285" s="49" t="str">
        <f>+IF(記録会!$BR$9&gt;=ROW(E275),VLOOKUP(ROW(E275),記録会!$BQ$10:$BZ$638,COLUMN(G277),FALSE),"")</f>
        <v/>
      </c>
      <c r="G285" s="285" t="str">
        <f>+IF(記録会!$BR$9&gt;=ROW(F275),VLOOKUP(ROW(F275),記録会!$BQ$10:$BZ$638,COLUMN(H277),FALSE),"")</f>
        <v/>
      </c>
      <c r="H285" s="285"/>
      <c r="I285" s="286" t="str">
        <f>+IF(記録会!$BR$9&gt;=ROW(H275),VLOOKUP(ROW(H275),記録会!$BQ$10:$BZ$638,COLUMN(I277),FALSE),"")</f>
        <v/>
      </c>
      <c r="J285" s="287"/>
      <c r="K285" s="285" t="str">
        <f>+IF(記録会!$BR$9&gt;=ROW(G275),VLOOKUP(ROW(G275),記録会!$BQ$10:$BZ$638,COLUMN(J277),FALSE),"")</f>
        <v/>
      </c>
      <c r="L285" s="287"/>
    </row>
    <row r="286" spans="1:12" x14ac:dyDescent="0.15">
      <c r="A286" s="45" t="str">
        <f t="shared" si="4"/>
        <v/>
      </c>
      <c r="B286" s="45" t="str">
        <f>+IF(記録会!$BR$9&gt;=ROW(A276),VLOOKUP(ROW(A276),記録会!$BQ$10:$BZ$638,COLUMN(C278),FALSE),"")</f>
        <v/>
      </c>
      <c r="C286" s="45" t="str">
        <f>+IF(記録会!$BR$9&gt;=ROW(B276),VLOOKUP(ROW(B276),記録会!$BQ$10:$BZ$638,COLUMN(D278),FALSE),"")</f>
        <v/>
      </c>
      <c r="D286" s="49" t="str">
        <f>+IF(記録会!$BR$9&gt;=ROW(C276),VLOOKUP(ROW(C276),記録会!$BQ$10:$BZ$638,COLUMN(E278),FALSE),"")</f>
        <v/>
      </c>
      <c r="E286" s="49" t="str">
        <f>+IF(記録会!$BR$9&gt;=ROW(D276),VLOOKUP(ROW(D276),記録会!$BQ$10:$BZ$638,COLUMN(F278),FALSE),"")</f>
        <v/>
      </c>
      <c r="F286" s="49" t="str">
        <f>+IF(記録会!$BR$9&gt;=ROW(E276),VLOOKUP(ROW(E276),記録会!$BQ$10:$BZ$638,COLUMN(G278),FALSE),"")</f>
        <v/>
      </c>
      <c r="G286" s="285" t="str">
        <f>+IF(記録会!$BR$9&gt;=ROW(F276),VLOOKUP(ROW(F276),記録会!$BQ$10:$BZ$638,COLUMN(H278),FALSE),"")</f>
        <v/>
      </c>
      <c r="H286" s="285"/>
      <c r="I286" s="286" t="str">
        <f>+IF(記録会!$BR$9&gt;=ROW(H276),VLOOKUP(ROW(H276),記録会!$BQ$10:$BZ$638,COLUMN(I278),FALSE),"")</f>
        <v/>
      </c>
      <c r="J286" s="287"/>
      <c r="K286" s="285" t="str">
        <f>+IF(記録会!$BR$9&gt;=ROW(G276),VLOOKUP(ROW(G276),記録会!$BQ$10:$BZ$638,COLUMN(J278),FALSE),"")</f>
        <v/>
      </c>
      <c r="L286" s="287"/>
    </row>
    <row r="287" spans="1:12" x14ac:dyDescent="0.15">
      <c r="A287" s="45" t="str">
        <f t="shared" si="4"/>
        <v/>
      </c>
      <c r="B287" s="45" t="str">
        <f>+IF(記録会!$BR$9&gt;=ROW(A277),VLOOKUP(ROW(A277),記録会!$BQ$10:$BZ$638,COLUMN(C279),FALSE),"")</f>
        <v/>
      </c>
      <c r="C287" s="45" t="str">
        <f>+IF(記録会!$BR$9&gt;=ROW(B277),VLOOKUP(ROW(B277),記録会!$BQ$10:$BZ$638,COLUMN(D279),FALSE),"")</f>
        <v/>
      </c>
      <c r="D287" s="49" t="str">
        <f>+IF(記録会!$BR$9&gt;=ROW(C277),VLOOKUP(ROW(C277),記録会!$BQ$10:$BZ$638,COLUMN(E279),FALSE),"")</f>
        <v/>
      </c>
      <c r="E287" s="49" t="str">
        <f>+IF(記録会!$BR$9&gt;=ROW(D277),VLOOKUP(ROW(D277),記録会!$BQ$10:$BZ$638,COLUMN(F279),FALSE),"")</f>
        <v/>
      </c>
      <c r="F287" s="49" t="str">
        <f>+IF(記録会!$BR$9&gt;=ROW(E277),VLOOKUP(ROW(E277),記録会!$BQ$10:$BZ$638,COLUMN(G279),FALSE),"")</f>
        <v/>
      </c>
      <c r="G287" s="285" t="str">
        <f>+IF(記録会!$BR$9&gt;=ROW(F277),VLOOKUP(ROW(F277),記録会!$BQ$10:$BZ$638,COLUMN(H279),FALSE),"")</f>
        <v/>
      </c>
      <c r="H287" s="285"/>
      <c r="I287" s="286" t="str">
        <f>+IF(記録会!$BR$9&gt;=ROW(H277),VLOOKUP(ROW(H277),記録会!$BQ$10:$BZ$638,COLUMN(I279),FALSE),"")</f>
        <v/>
      </c>
      <c r="J287" s="287"/>
      <c r="K287" s="285" t="str">
        <f>+IF(記録会!$BR$9&gt;=ROW(G277),VLOOKUP(ROW(G277),記録会!$BQ$10:$BZ$638,COLUMN(J279),FALSE),"")</f>
        <v/>
      </c>
      <c r="L287" s="287"/>
    </row>
    <row r="288" spans="1:12" x14ac:dyDescent="0.15">
      <c r="A288" s="45" t="str">
        <f t="shared" si="4"/>
        <v/>
      </c>
      <c r="B288" s="45" t="str">
        <f>+IF(記録会!$BR$9&gt;=ROW(A278),VLOOKUP(ROW(A278),記録会!$BQ$10:$BZ$638,COLUMN(C280),FALSE),"")</f>
        <v/>
      </c>
      <c r="C288" s="45" t="str">
        <f>+IF(記録会!$BR$9&gt;=ROW(B278),VLOOKUP(ROW(B278),記録会!$BQ$10:$BZ$638,COLUMN(D280),FALSE),"")</f>
        <v/>
      </c>
      <c r="D288" s="49" t="str">
        <f>+IF(記録会!$BR$9&gt;=ROW(C278),VLOOKUP(ROW(C278),記録会!$BQ$10:$BZ$638,COLUMN(E280),FALSE),"")</f>
        <v/>
      </c>
      <c r="E288" s="49" t="str">
        <f>+IF(記録会!$BR$9&gt;=ROW(D278),VLOOKUP(ROW(D278),記録会!$BQ$10:$BZ$638,COLUMN(F280),FALSE),"")</f>
        <v/>
      </c>
      <c r="F288" s="49" t="str">
        <f>+IF(記録会!$BR$9&gt;=ROW(E278),VLOOKUP(ROW(E278),記録会!$BQ$10:$BZ$638,COLUMN(G280),FALSE),"")</f>
        <v/>
      </c>
      <c r="G288" s="285" t="str">
        <f>+IF(記録会!$BR$9&gt;=ROW(F278),VLOOKUP(ROW(F278),記録会!$BQ$10:$BZ$638,COLUMN(H280),FALSE),"")</f>
        <v/>
      </c>
      <c r="H288" s="285"/>
      <c r="I288" s="286" t="str">
        <f>+IF(記録会!$BR$9&gt;=ROW(H278),VLOOKUP(ROW(H278),記録会!$BQ$10:$BZ$638,COLUMN(I280),FALSE),"")</f>
        <v/>
      </c>
      <c r="J288" s="287"/>
      <c r="K288" s="285" t="str">
        <f>+IF(記録会!$BR$9&gt;=ROW(G278),VLOOKUP(ROW(G278),記録会!$BQ$10:$BZ$638,COLUMN(J280),FALSE),"")</f>
        <v/>
      </c>
      <c r="L288" s="287"/>
    </row>
    <row r="289" spans="1:12" x14ac:dyDescent="0.15">
      <c r="A289" s="45" t="str">
        <f t="shared" si="4"/>
        <v/>
      </c>
      <c r="B289" s="45" t="str">
        <f>+IF(記録会!$BR$9&gt;=ROW(A279),VLOOKUP(ROW(A279),記録会!$BQ$10:$BZ$638,COLUMN(C281),FALSE),"")</f>
        <v/>
      </c>
      <c r="C289" s="45" t="str">
        <f>+IF(記録会!$BR$9&gt;=ROW(B279),VLOOKUP(ROW(B279),記録会!$BQ$10:$BZ$638,COLUMN(D281),FALSE),"")</f>
        <v/>
      </c>
      <c r="D289" s="49" t="str">
        <f>+IF(記録会!$BR$9&gt;=ROW(C279),VLOOKUP(ROW(C279),記録会!$BQ$10:$BZ$638,COLUMN(E281),FALSE),"")</f>
        <v/>
      </c>
      <c r="E289" s="49" t="str">
        <f>+IF(記録会!$BR$9&gt;=ROW(D279),VLOOKUP(ROW(D279),記録会!$BQ$10:$BZ$638,COLUMN(F281),FALSE),"")</f>
        <v/>
      </c>
      <c r="F289" s="49" t="str">
        <f>+IF(記録会!$BR$9&gt;=ROW(E279),VLOOKUP(ROW(E279),記録会!$BQ$10:$BZ$638,COLUMN(G281),FALSE),"")</f>
        <v/>
      </c>
      <c r="G289" s="285" t="str">
        <f>+IF(記録会!$BR$9&gt;=ROW(F279),VLOOKUP(ROW(F279),記録会!$BQ$10:$BZ$638,COLUMN(H281),FALSE),"")</f>
        <v/>
      </c>
      <c r="H289" s="285"/>
      <c r="I289" s="286" t="str">
        <f>+IF(記録会!$BR$9&gt;=ROW(H279),VLOOKUP(ROW(H279),記録会!$BQ$10:$BZ$638,COLUMN(I281),FALSE),"")</f>
        <v/>
      </c>
      <c r="J289" s="287"/>
      <c r="K289" s="285" t="str">
        <f>+IF(記録会!$BR$9&gt;=ROW(G279),VLOOKUP(ROW(G279),記録会!$BQ$10:$BZ$638,COLUMN(J281),FALSE),"")</f>
        <v/>
      </c>
      <c r="L289" s="287"/>
    </row>
    <row r="290" spans="1:12" x14ac:dyDescent="0.15">
      <c r="A290" s="45" t="str">
        <f t="shared" si="4"/>
        <v/>
      </c>
      <c r="B290" s="45" t="str">
        <f>+IF(記録会!$BR$9&gt;=ROW(A280),VLOOKUP(ROW(A280),記録会!$BQ$10:$BZ$638,COLUMN(C282),FALSE),"")</f>
        <v/>
      </c>
      <c r="C290" s="45" t="str">
        <f>+IF(記録会!$BR$9&gt;=ROW(B280),VLOOKUP(ROW(B280),記録会!$BQ$10:$BZ$638,COLUMN(D282),FALSE),"")</f>
        <v/>
      </c>
      <c r="D290" s="49" t="str">
        <f>+IF(記録会!$BR$9&gt;=ROW(C280),VLOOKUP(ROW(C280),記録会!$BQ$10:$BZ$638,COLUMN(E282),FALSE),"")</f>
        <v/>
      </c>
      <c r="E290" s="49" t="str">
        <f>+IF(記録会!$BR$9&gt;=ROW(D280),VLOOKUP(ROW(D280),記録会!$BQ$10:$BZ$638,COLUMN(F282),FALSE),"")</f>
        <v/>
      </c>
      <c r="F290" s="49" t="str">
        <f>+IF(記録会!$BR$9&gt;=ROW(E280),VLOOKUP(ROW(E280),記録会!$BQ$10:$BZ$638,COLUMN(G282),FALSE),"")</f>
        <v/>
      </c>
      <c r="G290" s="285" t="str">
        <f>+IF(記録会!$BR$9&gt;=ROW(F280),VLOOKUP(ROW(F280),記録会!$BQ$10:$BZ$638,COLUMN(H282),FALSE),"")</f>
        <v/>
      </c>
      <c r="H290" s="285"/>
      <c r="I290" s="286" t="str">
        <f>+IF(記録会!$BR$9&gt;=ROW(H280),VLOOKUP(ROW(H280),記録会!$BQ$10:$BZ$638,COLUMN(I282),FALSE),"")</f>
        <v/>
      </c>
      <c r="J290" s="287"/>
      <c r="K290" s="285" t="str">
        <f>+IF(記録会!$BR$9&gt;=ROW(G280),VLOOKUP(ROW(G280),記録会!$BQ$10:$BZ$638,COLUMN(J282),FALSE),"")</f>
        <v/>
      </c>
      <c r="L290" s="287"/>
    </row>
    <row r="291" spans="1:12" x14ac:dyDescent="0.15">
      <c r="A291" s="45" t="str">
        <f t="shared" si="4"/>
        <v/>
      </c>
      <c r="B291" s="45" t="str">
        <f>+IF(記録会!$BR$9&gt;=ROW(A281),VLOOKUP(ROW(A281),記録会!$BQ$10:$BZ$638,COLUMN(C283),FALSE),"")</f>
        <v/>
      </c>
      <c r="C291" s="45" t="str">
        <f>+IF(記録会!$BR$9&gt;=ROW(B281),VLOOKUP(ROW(B281),記録会!$BQ$10:$BZ$638,COLUMN(D283),FALSE),"")</f>
        <v/>
      </c>
      <c r="D291" s="49" t="str">
        <f>+IF(記録会!$BR$9&gt;=ROW(C281),VLOOKUP(ROW(C281),記録会!$BQ$10:$BZ$638,COLUMN(E283),FALSE),"")</f>
        <v/>
      </c>
      <c r="E291" s="49" t="str">
        <f>+IF(記録会!$BR$9&gt;=ROW(D281),VLOOKUP(ROW(D281),記録会!$BQ$10:$BZ$638,COLUMN(F283),FALSE),"")</f>
        <v/>
      </c>
      <c r="F291" s="49" t="str">
        <f>+IF(記録会!$BR$9&gt;=ROW(E281),VLOOKUP(ROW(E281),記録会!$BQ$10:$BZ$638,COLUMN(G283),FALSE),"")</f>
        <v/>
      </c>
      <c r="G291" s="285" t="str">
        <f>+IF(記録会!$BR$9&gt;=ROW(F281),VLOOKUP(ROW(F281),記録会!$BQ$10:$BZ$638,COLUMN(H283),FALSE),"")</f>
        <v/>
      </c>
      <c r="H291" s="285"/>
      <c r="I291" s="286" t="str">
        <f>+IF(記録会!$BR$9&gt;=ROW(H281),VLOOKUP(ROW(H281),記録会!$BQ$10:$BZ$638,COLUMN(I283),FALSE),"")</f>
        <v/>
      </c>
      <c r="J291" s="287"/>
      <c r="K291" s="285" t="str">
        <f>+IF(記録会!$BR$9&gt;=ROW(G281),VLOOKUP(ROW(G281),記録会!$BQ$10:$BZ$638,COLUMN(J283),FALSE),"")</f>
        <v/>
      </c>
      <c r="L291" s="287"/>
    </row>
    <row r="292" spans="1:12" x14ac:dyDescent="0.15">
      <c r="A292" s="45" t="str">
        <f t="shared" si="4"/>
        <v/>
      </c>
      <c r="B292" s="45" t="str">
        <f>+IF(記録会!$BR$9&gt;=ROW(A282),VLOOKUP(ROW(A282),記録会!$BQ$10:$BZ$638,COLUMN(C284),FALSE),"")</f>
        <v/>
      </c>
      <c r="C292" s="45" t="str">
        <f>+IF(記録会!$BR$9&gt;=ROW(B282),VLOOKUP(ROW(B282),記録会!$BQ$10:$BZ$638,COLUMN(D284),FALSE),"")</f>
        <v/>
      </c>
      <c r="D292" s="49" t="str">
        <f>+IF(記録会!$BR$9&gt;=ROW(C282),VLOOKUP(ROW(C282),記録会!$BQ$10:$BZ$638,COLUMN(E284),FALSE),"")</f>
        <v/>
      </c>
      <c r="E292" s="49" t="str">
        <f>+IF(記録会!$BR$9&gt;=ROW(D282),VLOOKUP(ROW(D282),記録会!$BQ$10:$BZ$638,COLUMN(F284),FALSE),"")</f>
        <v/>
      </c>
      <c r="F292" s="49" t="str">
        <f>+IF(記録会!$BR$9&gt;=ROW(E282),VLOOKUP(ROW(E282),記録会!$BQ$10:$BZ$638,COLUMN(G284),FALSE),"")</f>
        <v/>
      </c>
      <c r="G292" s="285" t="str">
        <f>+IF(記録会!$BR$9&gt;=ROW(F282),VLOOKUP(ROW(F282),記録会!$BQ$10:$BZ$638,COLUMN(H284),FALSE),"")</f>
        <v/>
      </c>
      <c r="H292" s="285"/>
      <c r="I292" s="286" t="str">
        <f>+IF(記録会!$BR$9&gt;=ROW(H282),VLOOKUP(ROW(H282),記録会!$BQ$10:$BZ$638,COLUMN(I284),FALSE),"")</f>
        <v/>
      </c>
      <c r="J292" s="287"/>
      <c r="K292" s="285" t="str">
        <f>+IF(記録会!$BR$9&gt;=ROW(G282),VLOOKUP(ROW(G282),記録会!$BQ$10:$BZ$638,COLUMN(J284),FALSE),"")</f>
        <v/>
      </c>
      <c r="L292" s="287"/>
    </row>
    <row r="293" spans="1:12" x14ac:dyDescent="0.15">
      <c r="A293" s="45" t="str">
        <f t="shared" si="4"/>
        <v/>
      </c>
      <c r="B293" s="45" t="str">
        <f>+IF(記録会!$BR$9&gt;=ROW(A283),VLOOKUP(ROW(A283),記録会!$BQ$10:$BZ$638,COLUMN(C285),FALSE),"")</f>
        <v/>
      </c>
      <c r="C293" s="45" t="str">
        <f>+IF(記録会!$BR$9&gt;=ROW(B283),VLOOKUP(ROW(B283),記録会!$BQ$10:$BZ$638,COLUMN(D285),FALSE),"")</f>
        <v/>
      </c>
      <c r="D293" s="49" t="str">
        <f>+IF(記録会!$BR$9&gt;=ROW(C283),VLOOKUP(ROW(C283),記録会!$BQ$10:$BZ$638,COLUMN(E285),FALSE),"")</f>
        <v/>
      </c>
      <c r="E293" s="49" t="str">
        <f>+IF(記録会!$BR$9&gt;=ROW(D283),VLOOKUP(ROW(D283),記録会!$BQ$10:$BZ$638,COLUMN(F285),FALSE),"")</f>
        <v/>
      </c>
      <c r="F293" s="49" t="str">
        <f>+IF(記録会!$BR$9&gt;=ROW(E283),VLOOKUP(ROW(E283),記録会!$BQ$10:$BZ$638,COLUMN(G285),FALSE),"")</f>
        <v/>
      </c>
      <c r="G293" s="285" t="str">
        <f>+IF(記録会!$BR$9&gt;=ROW(F283),VLOOKUP(ROW(F283),記録会!$BQ$10:$BZ$638,COLUMN(H285),FALSE),"")</f>
        <v/>
      </c>
      <c r="H293" s="285"/>
      <c r="I293" s="286" t="str">
        <f>+IF(記録会!$BR$9&gt;=ROW(H283),VLOOKUP(ROW(H283),記録会!$BQ$10:$BZ$638,COLUMN(I285),FALSE),"")</f>
        <v/>
      </c>
      <c r="J293" s="287"/>
      <c r="K293" s="285" t="str">
        <f>+IF(記録会!$BR$9&gt;=ROW(G283),VLOOKUP(ROW(G283),記録会!$BQ$10:$BZ$638,COLUMN(J285),FALSE),"")</f>
        <v/>
      </c>
      <c r="L293" s="287"/>
    </row>
    <row r="294" spans="1:12" x14ac:dyDescent="0.15">
      <c r="A294" s="45" t="str">
        <f t="shared" si="4"/>
        <v/>
      </c>
      <c r="B294" s="45" t="str">
        <f>+IF(記録会!$BR$9&gt;=ROW(A284),VLOOKUP(ROW(A284),記録会!$BQ$10:$BZ$638,COLUMN(C286),FALSE),"")</f>
        <v/>
      </c>
      <c r="C294" s="45" t="str">
        <f>+IF(記録会!$BR$9&gt;=ROW(B284),VLOOKUP(ROW(B284),記録会!$BQ$10:$BZ$638,COLUMN(D286),FALSE),"")</f>
        <v/>
      </c>
      <c r="D294" s="49" t="str">
        <f>+IF(記録会!$BR$9&gt;=ROW(C284),VLOOKUP(ROW(C284),記録会!$BQ$10:$BZ$638,COLUMN(E286),FALSE),"")</f>
        <v/>
      </c>
      <c r="E294" s="49" t="str">
        <f>+IF(記録会!$BR$9&gt;=ROW(D284),VLOOKUP(ROW(D284),記録会!$BQ$10:$BZ$638,COLUMN(F286),FALSE),"")</f>
        <v/>
      </c>
      <c r="F294" s="49" t="str">
        <f>+IF(記録会!$BR$9&gt;=ROW(E284),VLOOKUP(ROW(E284),記録会!$BQ$10:$BZ$638,COLUMN(G286),FALSE),"")</f>
        <v/>
      </c>
      <c r="G294" s="285" t="str">
        <f>+IF(記録会!$BR$9&gt;=ROW(F284),VLOOKUP(ROW(F284),記録会!$BQ$10:$BZ$638,COLUMN(H286),FALSE),"")</f>
        <v/>
      </c>
      <c r="H294" s="285"/>
      <c r="I294" s="286" t="str">
        <f>+IF(記録会!$BR$9&gt;=ROW(H284),VLOOKUP(ROW(H284),記録会!$BQ$10:$BZ$638,COLUMN(I286),FALSE),"")</f>
        <v/>
      </c>
      <c r="J294" s="287"/>
      <c r="K294" s="285" t="str">
        <f>+IF(記録会!$BR$9&gt;=ROW(G284),VLOOKUP(ROW(G284),記録会!$BQ$10:$BZ$638,COLUMN(J286),FALSE),"")</f>
        <v/>
      </c>
      <c r="L294" s="287"/>
    </row>
    <row r="295" spans="1:12" x14ac:dyDescent="0.15">
      <c r="A295" s="45" t="str">
        <f t="shared" si="4"/>
        <v/>
      </c>
      <c r="B295" s="45" t="str">
        <f>+IF(記録会!$BR$9&gt;=ROW(A285),VLOOKUP(ROW(A285),記録会!$BQ$10:$BZ$638,COLUMN(C287),FALSE),"")</f>
        <v/>
      </c>
      <c r="C295" s="45" t="str">
        <f>+IF(記録会!$BR$9&gt;=ROW(B285),VLOOKUP(ROW(B285),記録会!$BQ$10:$BZ$638,COLUMN(D287),FALSE),"")</f>
        <v/>
      </c>
      <c r="D295" s="49" t="str">
        <f>+IF(記録会!$BR$9&gt;=ROW(C285),VLOOKUP(ROW(C285),記録会!$BQ$10:$BZ$638,COLUMN(E287),FALSE),"")</f>
        <v/>
      </c>
      <c r="E295" s="49" t="str">
        <f>+IF(記録会!$BR$9&gt;=ROW(D285),VLOOKUP(ROW(D285),記録会!$BQ$10:$BZ$638,COLUMN(F287),FALSE),"")</f>
        <v/>
      </c>
      <c r="F295" s="49" t="str">
        <f>+IF(記録会!$BR$9&gt;=ROW(E285),VLOOKUP(ROW(E285),記録会!$BQ$10:$BZ$638,COLUMN(G287),FALSE),"")</f>
        <v/>
      </c>
      <c r="G295" s="285" t="str">
        <f>+IF(記録会!$BR$9&gt;=ROW(F285),VLOOKUP(ROW(F285),記録会!$BQ$10:$BZ$638,COLUMN(H287),FALSE),"")</f>
        <v/>
      </c>
      <c r="H295" s="285"/>
      <c r="I295" s="286" t="str">
        <f>+IF(記録会!$BR$9&gt;=ROW(H285),VLOOKUP(ROW(H285),記録会!$BQ$10:$BZ$638,COLUMN(I287),FALSE),"")</f>
        <v/>
      </c>
      <c r="J295" s="287"/>
      <c r="K295" s="285" t="str">
        <f>+IF(記録会!$BR$9&gt;=ROW(G285),VLOOKUP(ROW(G285),記録会!$BQ$10:$BZ$638,COLUMN(J287),FALSE),"")</f>
        <v/>
      </c>
      <c r="L295" s="287"/>
    </row>
    <row r="296" spans="1:12" x14ac:dyDescent="0.15">
      <c r="A296" s="45" t="str">
        <f t="shared" si="4"/>
        <v/>
      </c>
      <c r="B296" s="45" t="str">
        <f>+IF(記録会!$BR$9&gt;=ROW(A286),VLOOKUP(ROW(A286),記録会!$BQ$10:$BZ$638,COLUMN(C288),FALSE),"")</f>
        <v/>
      </c>
      <c r="C296" s="45" t="str">
        <f>+IF(記録会!$BR$9&gt;=ROW(B286),VLOOKUP(ROW(B286),記録会!$BQ$10:$BZ$638,COLUMN(D288),FALSE),"")</f>
        <v/>
      </c>
      <c r="D296" s="49" t="str">
        <f>+IF(記録会!$BR$9&gt;=ROW(C286),VLOOKUP(ROW(C286),記録会!$BQ$10:$BZ$638,COLUMN(E288),FALSE),"")</f>
        <v/>
      </c>
      <c r="E296" s="49" t="str">
        <f>+IF(記録会!$BR$9&gt;=ROW(D286),VLOOKUP(ROW(D286),記録会!$BQ$10:$BZ$638,COLUMN(F288),FALSE),"")</f>
        <v/>
      </c>
      <c r="F296" s="49" t="str">
        <f>+IF(記録会!$BR$9&gt;=ROW(E286),VLOOKUP(ROW(E286),記録会!$BQ$10:$BZ$638,COLUMN(G288),FALSE),"")</f>
        <v/>
      </c>
      <c r="G296" s="285" t="str">
        <f>+IF(記録会!$BR$9&gt;=ROW(F286),VLOOKUP(ROW(F286),記録会!$BQ$10:$BZ$638,COLUMN(H288),FALSE),"")</f>
        <v/>
      </c>
      <c r="H296" s="285"/>
      <c r="I296" s="286" t="str">
        <f>+IF(記録会!$BR$9&gt;=ROW(H286),VLOOKUP(ROW(H286),記録会!$BQ$10:$BZ$638,COLUMN(I288),FALSE),"")</f>
        <v/>
      </c>
      <c r="J296" s="287"/>
      <c r="K296" s="285" t="str">
        <f>+IF(記録会!$BR$9&gt;=ROW(G286),VLOOKUP(ROW(G286),記録会!$BQ$10:$BZ$638,COLUMN(J288),FALSE),"")</f>
        <v/>
      </c>
      <c r="L296" s="287"/>
    </row>
    <row r="297" spans="1:12" x14ac:dyDescent="0.15">
      <c r="A297" s="45" t="str">
        <f t="shared" si="4"/>
        <v/>
      </c>
      <c r="B297" s="45" t="str">
        <f>+IF(記録会!$BR$9&gt;=ROW(A287),VLOOKUP(ROW(A287),記録会!$BQ$10:$BZ$638,COLUMN(C289),FALSE),"")</f>
        <v/>
      </c>
      <c r="C297" s="45" t="str">
        <f>+IF(記録会!$BR$9&gt;=ROW(B287),VLOOKUP(ROW(B287),記録会!$BQ$10:$BZ$638,COLUMN(D289),FALSE),"")</f>
        <v/>
      </c>
      <c r="D297" s="49" t="str">
        <f>+IF(記録会!$BR$9&gt;=ROW(C287),VLOOKUP(ROW(C287),記録会!$BQ$10:$BZ$638,COLUMN(E289),FALSE),"")</f>
        <v/>
      </c>
      <c r="E297" s="49" t="str">
        <f>+IF(記録会!$BR$9&gt;=ROW(D287),VLOOKUP(ROW(D287),記録会!$BQ$10:$BZ$638,COLUMN(F289),FALSE),"")</f>
        <v/>
      </c>
      <c r="F297" s="49" t="str">
        <f>+IF(記録会!$BR$9&gt;=ROW(E287),VLOOKUP(ROW(E287),記録会!$BQ$10:$BZ$638,COLUMN(G289),FALSE),"")</f>
        <v/>
      </c>
      <c r="G297" s="285" t="str">
        <f>+IF(記録会!$BR$9&gt;=ROW(F287),VLOOKUP(ROW(F287),記録会!$BQ$10:$BZ$638,COLUMN(H289),FALSE),"")</f>
        <v/>
      </c>
      <c r="H297" s="285"/>
      <c r="I297" s="286" t="str">
        <f>+IF(記録会!$BR$9&gt;=ROW(H287),VLOOKUP(ROW(H287),記録会!$BQ$10:$BZ$638,COLUMN(I289),FALSE),"")</f>
        <v/>
      </c>
      <c r="J297" s="287"/>
      <c r="K297" s="285" t="str">
        <f>+IF(記録会!$BR$9&gt;=ROW(G287),VLOOKUP(ROW(G287),記録会!$BQ$10:$BZ$638,COLUMN(J289),FALSE),"")</f>
        <v/>
      </c>
      <c r="L297" s="287"/>
    </row>
    <row r="298" spans="1:12" x14ac:dyDescent="0.15">
      <c r="A298" s="45" t="str">
        <f t="shared" si="4"/>
        <v/>
      </c>
      <c r="B298" s="45" t="str">
        <f>+IF(記録会!$BR$9&gt;=ROW(A288),VLOOKUP(ROW(A288),記録会!$BQ$10:$BZ$638,COLUMN(C290),FALSE),"")</f>
        <v/>
      </c>
      <c r="C298" s="45" t="str">
        <f>+IF(記録会!$BR$9&gt;=ROW(B288),VLOOKUP(ROW(B288),記録会!$BQ$10:$BZ$638,COLUMN(D290),FALSE),"")</f>
        <v/>
      </c>
      <c r="D298" s="49" t="str">
        <f>+IF(記録会!$BR$9&gt;=ROW(C288),VLOOKUP(ROW(C288),記録会!$BQ$10:$BZ$638,COLUMN(E290),FALSE),"")</f>
        <v/>
      </c>
      <c r="E298" s="49" t="str">
        <f>+IF(記録会!$BR$9&gt;=ROW(D288),VLOOKUP(ROW(D288),記録会!$BQ$10:$BZ$638,COLUMN(F290),FALSE),"")</f>
        <v/>
      </c>
      <c r="F298" s="49" t="str">
        <f>+IF(記録会!$BR$9&gt;=ROW(E288),VLOOKUP(ROW(E288),記録会!$BQ$10:$BZ$638,COLUMN(G290),FALSE),"")</f>
        <v/>
      </c>
      <c r="G298" s="285" t="str">
        <f>+IF(記録会!$BR$9&gt;=ROW(F288),VLOOKUP(ROW(F288),記録会!$BQ$10:$BZ$638,COLUMN(H290),FALSE),"")</f>
        <v/>
      </c>
      <c r="H298" s="285"/>
      <c r="I298" s="286" t="str">
        <f>+IF(記録会!$BR$9&gt;=ROW(H288),VLOOKUP(ROW(H288),記録会!$BQ$10:$BZ$638,COLUMN(I290),FALSE),"")</f>
        <v/>
      </c>
      <c r="J298" s="287"/>
      <c r="K298" s="285" t="str">
        <f>+IF(記録会!$BR$9&gt;=ROW(G288),VLOOKUP(ROW(G288),記録会!$BQ$10:$BZ$638,COLUMN(J290),FALSE),"")</f>
        <v/>
      </c>
      <c r="L298" s="287"/>
    </row>
    <row r="299" spans="1:12" x14ac:dyDescent="0.15">
      <c r="A299" s="45" t="str">
        <f t="shared" si="4"/>
        <v/>
      </c>
      <c r="B299" s="45" t="str">
        <f>+IF(記録会!$BR$9&gt;=ROW(A289),VLOOKUP(ROW(A289),記録会!$BQ$10:$BZ$638,COLUMN(C291),FALSE),"")</f>
        <v/>
      </c>
      <c r="C299" s="45" t="str">
        <f>+IF(記録会!$BR$9&gt;=ROW(B289),VLOOKUP(ROW(B289),記録会!$BQ$10:$BZ$638,COLUMN(D291),FALSE),"")</f>
        <v/>
      </c>
      <c r="D299" s="49" t="str">
        <f>+IF(記録会!$BR$9&gt;=ROW(C289),VLOOKUP(ROW(C289),記録会!$BQ$10:$BZ$638,COLUMN(E291),FALSE),"")</f>
        <v/>
      </c>
      <c r="E299" s="49" t="str">
        <f>+IF(記録会!$BR$9&gt;=ROW(D289),VLOOKUP(ROW(D289),記録会!$BQ$10:$BZ$638,COLUMN(F291),FALSE),"")</f>
        <v/>
      </c>
      <c r="F299" s="49" t="str">
        <f>+IF(記録会!$BR$9&gt;=ROW(E289),VLOOKUP(ROW(E289),記録会!$BQ$10:$BZ$638,COLUMN(G291),FALSE),"")</f>
        <v/>
      </c>
      <c r="G299" s="285" t="str">
        <f>+IF(記録会!$BR$9&gt;=ROW(F289),VLOOKUP(ROW(F289),記録会!$BQ$10:$BZ$638,COLUMN(H291),FALSE),"")</f>
        <v/>
      </c>
      <c r="H299" s="285"/>
      <c r="I299" s="286" t="str">
        <f>+IF(記録会!$BR$9&gt;=ROW(H289),VLOOKUP(ROW(H289),記録会!$BQ$10:$BZ$638,COLUMN(I291),FALSE),"")</f>
        <v/>
      </c>
      <c r="J299" s="287"/>
      <c r="K299" s="285" t="str">
        <f>+IF(記録会!$BR$9&gt;=ROW(G289),VLOOKUP(ROW(G289),記録会!$BQ$10:$BZ$638,COLUMN(J291),FALSE),"")</f>
        <v/>
      </c>
      <c r="L299" s="287"/>
    </row>
    <row r="300" spans="1:12" x14ac:dyDescent="0.15">
      <c r="A300" s="45" t="str">
        <f t="shared" si="4"/>
        <v/>
      </c>
      <c r="B300" s="45" t="str">
        <f>+IF(記録会!$BR$9&gt;=ROW(A290),VLOOKUP(ROW(A290),記録会!$BQ$10:$BZ$638,COLUMN(C292),FALSE),"")</f>
        <v/>
      </c>
      <c r="C300" s="45" t="str">
        <f>+IF(記録会!$BR$9&gt;=ROW(B290),VLOOKUP(ROW(B290),記録会!$BQ$10:$BZ$638,COLUMN(D292),FALSE),"")</f>
        <v/>
      </c>
      <c r="D300" s="49" t="str">
        <f>+IF(記録会!$BR$9&gt;=ROW(C290),VLOOKUP(ROW(C290),記録会!$BQ$10:$BZ$638,COLUMN(E292),FALSE),"")</f>
        <v/>
      </c>
      <c r="E300" s="49" t="str">
        <f>+IF(記録会!$BR$9&gt;=ROW(D290),VLOOKUP(ROW(D290),記録会!$BQ$10:$BZ$638,COLUMN(F292),FALSE),"")</f>
        <v/>
      </c>
      <c r="F300" s="49" t="str">
        <f>+IF(記録会!$BR$9&gt;=ROW(E290),VLOOKUP(ROW(E290),記録会!$BQ$10:$BZ$638,COLUMN(G292),FALSE),"")</f>
        <v/>
      </c>
      <c r="G300" s="285" t="str">
        <f>+IF(記録会!$BR$9&gt;=ROW(F290),VLOOKUP(ROW(F290),記録会!$BQ$10:$BZ$638,COLUMN(H292),FALSE),"")</f>
        <v/>
      </c>
      <c r="H300" s="285"/>
      <c r="I300" s="286" t="str">
        <f>+IF(記録会!$BR$9&gt;=ROW(H290),VLOOKUP(ROW(H290),記録会!$BQ$10:$BZ$638,COLUMN(I292),FALSE),"")</f>
        <v/>
      </c>
      <c r="J300" s="287"/>
      <c r="K300" s="285" t="str">
        <f>+IF(記録会!$BR$9&gt;=ROW(G290),VLOOKUP(ROW(G290),記録会!$BQ$10:$BZ$638,COLUMN(J292),FALSE),"")</f>
        <v/>
      </c>
      <c r="L300" s="287"/>
    </row>
    <row r="301" spans="1:12" x14ac:dyDescent="0.15">
      <c r="A301" s="45" t="str">
        <f t="shared" si="4"/>
        <v/>
      </c>
      <c r="B301" s="45" t="str">
        <f>+IF(記録会!$BR$9&gt;=ROW(A291),VLOOKUP(ROW(A291),記録会!$BQ$10:$BZ$638,COLUMN(C293),FALSE),"")</f>
        <v/>
      </c>
      <c r="C301" s="45" t="str">
        <f>+IF(記録会!$BR$9&gt;=ROW(B291),VLOOKUP(ROW(B291),記録会!$BQ$10:$BZ$638,COLUMN(D293),FALSE),"")</f>
        <v/>
      </c>
      <c r="D301" s="49" t="str">
        <f>+IF(記録会!$BR$9&gt;=ROW(C291),VLOOKUP(ROW(C291),記録会!$BQ$10:$BZ$638,COLUMN(E293),FALSE),"")</f>
        <v/>
      </c>
      <c r="E301" s="49" t="str">
        <f>+IF(記録会!$BR$9&gt;=ROW(D291),VLOOKUP(ROW(D291),記録会!$BQ$10:$BZ$638,COLUMN(F293),FALSE),"")</f>
        <v/>
      </c>
      <c r="F301" s="49" t="str">
        <f>+IF(記録会!$BR$9&gt;=ROW(E291),VLOOKUP(ROW(E291),記録会!$BQ$10:$BZ$638,COLUMN(G293),FALSE),"")</f>
        <v/>
      </c>
      <c r="G301" s="285" t="str">
        <f>+IF(記録会!$BR$9&gt;=ROW(F291),VLOOKUP(ROW(F291),記録会!$BQ$10:$BZ$638,COLUMN(H293),FALSE),"")</f>
        <v/>
      </c>
      <c r="H301" s="285"/>
      <c r="I301" s="286" t="str">
        <f>+IF(記録会!$BR$9&gt;=ROW(H291),VLOOKUP(ROW(H291),記録会!$BQ$10:$BZ$638,COLUMN(I293),FALSE),"")</f>
        <v/>
      </c>
      <c r="J301" s="287"/>
      <c r="K301" s="285" t="str">
        <f>+IF(記録会!$BR$9&gt;=ROW(G291),VLOOKUP(ROW(G291),記録会!$BQ$10:$BZ$638,COLUMN(J293),FALSE),"")</f>
        <v/>
      </c>
      <c r="L301" s="287"/>
    </row>
    <row r="302" spans="1:12" x14ac:dyDescent="0.15">
      <c r="A302" s="45" t="str">
        <f t="shared" si="4"/>
        <v/>
      </c>
      <c r="B302" s="45" t="str">
        <f>+IF(記録会!$BR$9&gt;=ROW(A292),VLOOKUP(ROW(A292),記録会!$BQ$10:$BZ$638,COLUMN(C294),FALSE),"")</f>
        <v/>
      </c>
      <c r="C302" s="45" t="str">
        <f>+IF(記録会!$BR$9&gt;=ROW(B292),VLOOKUP(ROW(B292),記録会!$BQ$10:$BZ$638,COLUMN(D294),FALSE),"")</f>
        <v/>
      </c>
      <c r="D302" s="49" t="str">
        <f>+IF(記録会!$BR$9&gt;=ROW(C292),VLOOKUP(ROW(C292),記録会!$BQ$10:$BZ$638,COLUMN(E294),FALSE),"")</f>
        <v/>
      </c>
      <c r="E302" s="49" t="str">
        <f>+IF(記録会!$BR$9&gt;=ROW(D292),VLOOKUP(ROW(D292),記録会!$BQ$10:$BZ$638,COLUMN(F294),FALSE),"")</f>
        <v/>
      </c>
      <c r="F302" s="49" t="str">
        <f>+IF(記録会!$BR$9&gt;=ROW(E292),VLOOKUP(ROW(E292),記録会!$BQ$10:$BZ$638,COLUMN(G294),FALSE),"")</f>
        <v/>
      </c>
      <c r="G302" s="285" t="str">
        <f>+IF(記録会!$BR$9&gt;=ROW(F292),VLOOKUP(ROW(F292),記録会!$BQ$10:$BZ$638,COLUMN(H294),FALSE),"")</f>
        <v/>
      </c>
      <c r="H302" s="285"/>
      <c r="I302" s="286" t="str">
        <f>+IF(記録会!$BR$9&gt;=ROW(H292),VLOOKUP(ROW(H292),記録会!$BQ$10:$BZ$638,COLUMN(I294),FALSE),"")</f>
        <v/>
      </c>
      <c r="J302" s="287"/>
      <c r="K302" s="285" t="str">
        <f>+IF(記録会!$BR$9&gt;=ROW(G292),VLOOKUP(ROW(G292),記録会!$BQ$10:$BZ$638,COLUMN(J294),FALSE),"")</f>
        <v/>
      </c>
      <c r="L302" s="287"/>
    </row>
    <row r="303" spans="1:12" x14ac:dyDescent="0.15">
      <c r="A303" s="45" t="str">
        <f t="shared" si="4"/>
        <v/>
      </c>
      <c r="B303" s="45" t="str">
        <f>+IF(記録会!$BR$9&gt;=ROW(A293),VLOOKUP(ROW(A293),記録会!$BQ$10:$BZ$638,COLUMN(C295),FALSE),"")</f>
        <v/>
      </c>
      <c r="C303" s="45" t="str">
        <f>+IF(記録会!$BR$9&gt;=ROW(B293),VLOOKUP(ROW(B293),記録会!$BQ$10:$BZ$638,COLUMN(D295),FALSE),"")</f>
        <v/>
      </c>
      <c r="D303" s="49" t="str">
        <f>+IF(記録会!$BR$9&gt;=ROW(C293),VLOOKUP(ROW(C293),記録会!$BQ$10:$BZ$638,COLUMN(E295),FALSE),"")</f>
        <v/>
      </c>
      <c r="E303" s="49" t="str">
        <f>+IF(記録会!$BR$9&gt;=ROW(D293),VLOOKUP(ROW(D293),記録会!$BQ$10:$BZ$638,COLUMN(F295),FALSE),"")</f>
        <v/>
      </c>
      <c r="F303" s="49" t="str">
        <f>+IF(記録会!$BR$9&gt;=ROW(E293),VLOOKUP(ROW(E293),記録会!$BQ$10:$BZ$638,COLUMN(G295),FALSE),"")</f>
        <v/>
      </c>
      <c r="G303" s="285" t="str">
        <f>+IF(記録会!$BR$9&gt;=ROW(F293),VLOOKUP(ROW(F293),記録会!$BQ$10:$BZ$638,COLUMN(H295),FALSE),"")</f>
        <v/>
      </c>
      <c r="H303" s="285"/>
      <c r="I303" s="286" t="str">
        <f>+IF(記録会!$BR$9&gt;=ROW(H293),VLOOKUP(ROW(H293),記録会!$BQ$10:$BZ$638,COLUMN(I295),FALSE),"")</f>
        <v/>
      </c>
      <c r="J303" s="287"/>
      <c r="K303" s="285" t="str">
        <f>+IF(記録会!$BR$9&gt;=ROW(G293),VLOOKUP(ROW(G293),記録会!$BQ$10:$BZ$638,COLUMN(J295),FALSE),"")</f>
        <v/>
      </c>
      <c r="L303" s="287"/>
    </row>
    <row r="304" spans="1:12" x14ac:dyDescent="0.15">
      <c r="A304" s="45" t="str">
        <f t="shared" si="4"/>
        <v/>
      </c>
      <c r="B304" s="45" t="str">
        <f>+IF(記録会!$BR$9&gt;=ROW(A294),VLOOKUP(ROW(A294),記録会!$BQ$10:$BZ$638,COLUMN(C296),FALSE),"")</f>
        <v/>
      </c>
      <c r="C304" s="45" t="str">
        <f>+IF(記録会!$BR$9&gt;=ROW(B294),VLOOKUP(ROW(B294),記録会!$BQ$10:$BZ$638,COLUMN(D296),FALSE),"")</f>
        <v/>
      </c>
      <c r="D304" s="49" t="str">
        <f>+IF(記録会!$BR$9&gt;=ROW(C294),VLOOKUP(ROW(C294),記録会!$BQ$10:$BZ$638,COLUMN(E296),FALSE),"")</f>
        <v/>
      </c>
      <c r="E304" s="49" t="str">
        <f>+IF(記録会!$BR$9&gt;=ROW(D294),VLOOKUP(ROW(D294),記録会!$BQ$10:$BZ$638,COLUMN(F296),FALSE),"")</f>
        <v/>
      </c>
      <c r="F304" s="49" t="str">
        <f>+IF(記録会!$BR$9&gt;=ROW(E294),VLOOKUP(ROW(E294),記録会!$BQ$10:$BZ$638,COLUMN(G296),FALSE),"")</f>
        <v/>
      </c>
      <c r="G304" s="285" t="str">
        <f>+IF(記録会!$BR$9&gt;=ROW(F294),VLOOKUP(ROW(F294),記録会!$BQ$10:$BZ$638,COLUMN(H296),FALSE),"")</f>
        <v/>
      </c>
      <c r="H304" s="285"/>
      <c r="I304" s="286" t="str">
        <f>+IF(記録会!$BR$9&gt;=ROW(H294),VLOOKUP(ROW(H294),記録会!$BQ$10:$BZ$638,COLUMN(I296),FALSE),"")</f>
        <v/>
      </c>
      <c r="J304" s="287"/>
      <c r="K304" s="285" t="str">
        <f>+IF(記録会!$BR$9&gt;=ROW(G294),VLOOKUP(ROW(G294),記録会!$BQ$10:$BZ$638,COLUMN(J296),FALSE),"")</f>
        <v/>
      </c>
      <c r="L304" s="287"/>
    </row>
    <row r="305" spans="1:12" x14ac:dyDescent="0.15">
      <c r="A305" s="45" t="str">
        <f t="shared" si="4"/>
        <v/>
      </c>
      <c r="B305" s="45" t="str">
        <f>+IF(記録会!$BR$9&gt;=ROW(A295),VLOOKUP(ROW(A295),記録会!$BQ$10:$BZ$638,COLUMN(C297),FALSE),"")</f>
        <v/>
      </c>
      <c r="C305" s="45" t="str">
        <f>+IF(記録会!$BR$9&gt;=ROW(B295),VLOOKUP(ROW(B295),記録会!$BQ$10:$BZ$638,COLUMN(D297),FALSE),"")</f>
        <v/>
      </c>
      <c r="D305" s="49" t="str">
        <f>+IF(記録会!$BR$9&gt;=ROW(C295),VLOOKUP(ROW(C295),記録会!$BQ$10:$BZ$638,COLUMN(E297),FALSE),"")</f>
        <v/>
      </c>
      <c r="E305" s="49" t="str">
        <f>+IF(記録会!$BR$9&gt;=ROW(D295),VLOOKUP(ROW(D295),記録会!$BQ$10:$BZ$638,COLUMN(F297),FALSE),"")</f>
        <v/>
      </c>
      <c r="F305" s="49" t="str">
        <f>+IF(記録会!$BR$9&gt;=ROW(E295),VLOOKUP(ROW(E295),記録会!$BQ$10:$BZ$638,COLUMN(G297),FALSE),"")</f>
        <v/>
      </c>
      <c r="G305" s="285" t="str">
        <f>+IF(記録会!$BR$9&gt;=ROW(F295),VLOOKUP(ROW(F295),記録会!$BQ$10:$BZ$638,COLUMN(H297),FALSE),"")</f>
        <v/>
      </c>
      <c r="H305" s="285"/>
      <c r="I305" s="286" t="str">
        <f>+IF(記録会!$BR$9&gt;=ROW(H295),VLOOKUP(ROW(H295),記録会!$BQ$10:$BZ$638,COLUMN(I297),FALSE),"")</f>
        <v/>
      </c>
      <c r="J305" s="287"/>
      <c r="K305" s="285" t="str">
        <f>+IF(記録会!$BR$9&gt;=ROW(G295),VLOOKUP(ROW(G295),記録会!$BQ$10:$BZ$638,COLUMN(J297),FALSE),"")</f>
        <v/>
      </c>
      <c r="L305" s="287"/>
    </row>
    <row r="306" spans="1:12" x14ac:dyDescent="0.15">
      <c r="A306" s="45" t="str">
        <f t="shared" si="4"/>
        <v/>
      </c>
      <c r="B306" s="45" t="str">
        <f>+IF(記録会!$BR$9&gt;=ROW(A296),VLOOKUP(ROW(A296),記録会!$BQ$10:$BZ$638,COLUMN(C298),FALSE),"")</f>
        <v/>
      </c>
      <c r="C306" s="45" t="str">
        <f>+IF(記録会!$BR$9&gt;=ROW(B296),VLOOKUP(ROW(B296),記録会!$BQ$10:$BZ$638,COLUMN(D298),FALSE),"")</f>
        <v/>
      </c>
      <c r="D306" s="49" t="str">
        <f>+IF(記録会!$BR$9&gt;=ROW(C296),VLOOKUP(ROW(C296),記録会!$BQ$10:$BZ$638,COLUMN(E298),FALSE),"")</f>
        <v/>
      </c>
      <c r="E306" s="49" t="str">
        <f>+IF(記録会!$BR$9&gt;=ROW(D296),VLOOKUP(ROW(D296),記録会!$BQ$10:$BZ$638,COLUMN(F298),FALSE),"")</f>
        <v/>
      </c>
      <c r="F306" s="49" t="str">
        <f>+IF(記録会!$BR$9&gt;=ROW(E296),VLOOKUP(ROW(E296),記録会!$BQ$10:$BZ$638,COLUMN(G298),FALSE),"")</f>
        <v/>
      </c>
      <c r="G306" s="285" t="str">
        <f>+IF(記録会!$BR$9&gt;=ROW(F296),VLOOKUP(ROW(F296),記録会!$BQ$10:$BZ$638,COLUMN(H298),FALSE),"")</f>
        <v/>
      </c>
      <c r="H306" s="285"/>
      <c r="I306" s="286" t="str">
        <f>+IF(記録会!$BR$9&gt;=ROW(H296),VLOOKUP(ROW(H296),記録会!$BQ$10:$BZ$638,COLUMN(I298),FALSE),"")</f>
        <v/>
      </c>
      <c r="J306" s="287"/>
      <c r="K306" s="285" t="str">
        <f>+IF(記録会!$BR$9&gt;=ROW(G296),VLOOKUP(ROW(G296),記録会!$BQ$10:$BZ$638,COLUMN(J298),FALSE),"")</f>
        <v/>
      </c>
      <c r="L306" s="287"/>
    </row>
    <row r="307" spans="1:12" x14ac:dyDescent="0.15">
      <c r="A307" s="45" t="str">
        <f t="shared" si="4"/>
        <v/>
      </c>
      <c r="B307" s="45" t="str">
        <f>+IF(記録会!$BR$9&gt;=ROW(A297),VLOOKUP(ROW(A297),記録会!$BQ$10:$BZ$638,COLUMN(C299),FALSE),"")</f>
        <v/>
      </c>
      <c r="C307" s="45" t="str">
        <f>+IF(記録会!$BR$9&gt;=ROW(B297),VLOOKUP(ROW(B297),記録会!$BQ$10:$BZ$638,COLUMN(D299),FALSE),"")</f>
        <v/>
      </c>
      <c r="D307" s="49" t="str">
        <f>+IF(記録会!$BR$9&gt;=ROW(C297),VLOOKUP(ROW(C297),記録会!$BQ$10:$BZ$638,COLUMN(E299),FALSE),"")</f>
        <v/>
      </c>
      <c r="E307" s="49" t="str">
        <f>+IF(記録会!$BR$9&gt;=ROW(D297),VLOOKUP(ROW(D297),記録会!$BQ$10:$BZ$638,COLUMN(F299),FALSE),"")</f>
        <v/>
      </c>
      <c r="F307" s="49" t="str">
        <f>+IF(記録会!$BR$9&gt;=ROW(E297),VLOOKUP(ROW(E297),記録会!$BQ$10:$BZ$638,COLUMN(G299),FALSE),"")</f>
        <v/>
      </c>
      <c r="G307" s="285" t="str">
        <f>+IF(記録会!$BR$9&gt;=ROW(F297),VLOOKUP(ROW(F297),記録会!$BQ$10:$BZ$638,COLUMN(H299),FALSE),"")</f>
        <v/>
      </c>
      <c r="H307" s="285"/>
      <c r="I307" s="286" t="str">
        <f>+IF(記録会!$BR$9&gt;=ROW(H297),VLOOKUP(ROW(H297),記録会!$BQ$10:$BZ$638,COLUMN(I299),FALSE),"")</f>
        <v/>
      </c>
      <c r="J307" s="287"/>
      <c r="K307" s="285" t="str">
        <f>+IF(記録会!$BR$9&gt;=ROW(G297),VLOOKUP(ROW(G297),記録会!$BQ$10:$BZ$638,COLUMN(J299),FALSE),"")</f>
        <v/>
      </c>
      <c r="L307" s="287"/>
    </row>
    <row r="308" spans="1:12" x14ac:dyDescent="0.15">
      <c r="A308" s="45" t="str">
        <f t="shared" si="4"/>
        <v/>
      </c>
      <c r="B308" s="45" t="str">
        <f>+IF(記録会!$BR$9&gt;=ROW(A298),VLOOKUP(ROW(A298),記録会!$BQ$10:$BZ$638,COLUMN(C300),FALSE),"")</f>
        <v/>
      </c>
      <c r="C308" s="45" t="str">
        <f>+IF(記録会!$BR$9&gt;=ROW(B298),VLOOKUP(ROW(B298),記録会!$BQ$10:$BZ$638,COLUMN(D300),FALSE),"")</f>
        <v/>
      </c>
      <c r="D308" s="49" t="str">
        <f>+IF(記録会!$BR$9&gt;=ROW(C298),VLOOKUP(ROW(C298),記録会!$BQ$10:$BZ$638,COLUMN(E300),FALSE),"")</f>
        <v/>
      </c>
      <c r="E308" s="49" t="str">
        <f>+IF(記録会!$BR$9&gt;=ROW(D298),VLOOKUP(ROW(D298),記録会!$BQ$10:$BZ$638,COLUMN(F300),FALSE),"")</f>
        <v/>
      </c>
      <c r="F308" s="49" t="str">
        <f>+IF(記録会!$BR$9&gt;=ROW(E298),VLOOKUP(ROW(E298),記録会!$BQ$10:$BZ$638,COLUMN(G300),FALSE),"")</f>
        <v/>
      </c>
      <c r="G308" s="285" t="str">
        <f>+IF(記録会!$BR$9&gt;=ROW(F298),VLOOKUP(ROW(F298),記録会!$BQ$10:$BZ$638,COLUMN(H300),FALSE),"")</f>
        <v/>
      </c>
      <c r="H308" s="285"/>
      <c r="I308" s="286" t="str">
        <f>+IF(記録会!$BR$9&gt;=ROW(H298),VLOOKUP(ROW(H298),記録会!$BQ$10:$BZ$638,COLUMN(I300),FALSE),"")</f>
        <v/>
      </c>
      <c r="J308" s="287"/>
      <c r="K308" s="285" t="str">
        <f>+IF(記録会!$BR$9&gt;=ROW(G298),VLOOKUP(ROW(G298),記録会!$BQ$10:$BZ$638,COLUMN(J300),FALSE),"")</f>
        <v/>
      </c>
      <c r="L308" s="287"/>
    </row>
    <row r="309" spans="1:12" x14ac:dyDescent="0.15">
      <c r="A309" s="45" t="str">
        <f t="shared" si="4"/>
        <v/>
      </c>
      <c r="B309" s="45" t="str">
        <f>+IF(記録会!$BR$9&gt;=ROW(A299),VLOOKUP(ROW(A299),記録会!$BQ$10:$BZ$638,COLUMN(C301),FALSE),"")</f>
        <v/>
      </c>
      <c r="C309" s="45" t="str">
        <f>+IF(記録会!$BR$9&gt;=ROW(B299),VLOOKUP(ROW(B299),記録会!$BQ$10:$BZ$638,COLUMN(D301),FALSE),"")</f>
        <v/>
      </c>
      <c r="D309" s="49" t="str">
        <f>+IF(記録会!$BR$9&gt;=ROW(C299),VLOOKUP(ROW(C299),記録会!$BQ$10:$BZ$638,COLUMN(E301),FALSE),"")</f>
        <v/>
      </c>
      <c r="E309" s="49" t="str">
        <f>+IF(記録会!$BR$9&gt;=ROW(D299),VLOOKUP(ROW(D299),記録会!$BQ$10:$BZ$638,COLUMN(F301),FALSE),"")</f>
        <v/>
      </c>
      <c r="F309" s="49" t="str">
        <f>+IF(記録会!$BR$9&gt;=ROW(E299),VLOOKUP(ROW(E299),記録会!$BQ$10:$BZ$638,COLUMN(G301),FALSE),"")</f>
        <v/>
      </c>
      <c r="G309" s="285" t="str">
        <f>+IF(記録会!$BR$9&gt;=ROW(F299),VLOOKUP(ROW(F299),記録会!$BQ$10:$BZ$638,COLUMN(H301),FALSE),"")</f>
        <v/>
      </c>
      <c r="H309" s="285"/>
      <c r="I309" s="286" t="str">
        <f>+IF(記録会!$BR$9&gt;=ROW(H299),VLOOKUP(ROW(H299),記録会!$BQ$10:$BZ$638,COLUMN(I301),FALSE),"")</f>
        <v/>
      </c>
      <c r="J309" s="287"/>
      <c r="K309" s="285" t="str">
        <f>+IF(記録会!$BR$9&gt;=ROW(G299),VLOOKUP(ROW(G299),記録会!$BQ$10:$BZ$638,COLUMN(J301),FALSE),"")</f>
        <v/>
      </c>
      <c r="L309" s="287"/>
    </row>
    <row r="310" spans="1:12" x14ac:dyDescent="0.15">
      <c r="A310" s="45" t="str">
        <f t="shared" si="4"/>
        <v/>
      </c>
      <c r="B310" s="45" t="str">
        <f>+IF(記録会!$BR$9&gt;=ROW(A300),VLOOKUP(ROW(A300),記録会!$BQ$10:$BZ$638,COLUMN(C302),FALSE),"")</f>
        <v/>
      </c>
      <c r="C310" s="45" t="str">
        <f>+IF(記録会!$BR$9&gt;=ROW(B300),VLOOKUP(ROW(B300),記録会!$BQ$10:$BZ$638,COLUMN(D302),FALSE),"")</f>
        <v/>
      </c>
      <c r="D310" s="49" t="str">
        <f>+IF(記録会!$BR$9&gt;=ROW(C300),VLOOKUP(ROW(C300),記録会!$BQ$10:$BZ$638,COLUMN(E302),FALSE),"")</f>
        <v/>
      </c>
      <c r="E310" s="49" t="str">
        <f>+IF(記録会!$BR$9&gt;=ROW(D300),VLOOKUP(ROW(D300),記録会!$BQ$10:$BZ$638,COLUMN(F302),FALSE),"")</f>
        <v/>
      </c>
      <c r="F310" s="49" t="str">
        <f>+IF(記録会!$BR$9&gt;=ROW(E300),VLOOKUP(ROW(E300),記録会!$BQ$10:$BZ$638,COLUMN(G302),FALSE),"")</f>
        <v/>
      </c>
      <c r="G310" s="285" t="str">
        <f>+IF(記録会!$BR$9&gt;=ROW(F300),VLOOKUP(ROW(F300),記録会!$BQ$10:$BZ$638,COLUMN(H302),FALSE),"")</f>
        <v/>
      </c>
      <c r="H310" s="285"/>
      <c r="I310" s="286" t="str">
        <f>+IF(記録会!$BR$9&gt;=ROW(H300),VLOOKUP(ROW(H300),記録会!$BQ$10:$BZ$638,COLUMN(I302),FALSE),"")</f>
        <v/>
      </c>
      <c r="J310" s="287"/>
      <c r="K310" s="285" t="str">
        <f>+IF(記録会!$BR$9&gt;=ROW(G300),VLOOKUP(ROW(G300),記録会!$BQ$10:$BZ$638,COLUMN(J302),FALSE),"")</f>
        <v/>
      </c>
      <c r="L310" s="287"/>
    </row>
    <row r="311" spans="1:12" x14ac:dyDescent="0.15">
      <c r="A311" s="45" t="str">
        <f t="shared" si="4"/>
        <v/>
      </c>
      <c r="B311" s="45" t="str">
        <f>+IF(記録会!$BR$9&gt;=ROW(A301),VLOOKUP(ROW(A301),記録会!$BQ$10:$BZ$638,COLUMN(C303),FALSE),"")</f>
        <v/>
      </c>
      <c r="C311" s="45" t="str">
        <f>+IF(記録会!$BR$9&gt;=ROW(B301),VLOOKUP(ROW(B301),記録会!$BQ$10:$BZ$638,COLUMN(D303),FALSE),"")</f>
        <v/>
      </c>
      <c r="D311" s="49" t="str">
        <f>+IF(記録会!$BR$9&gt;=ROW(C301),VLOOKUP(ROW(C301),記録会!$BQ$10:$BZ$638,COLUMN(E303),FALSE),"")</f>
        <v/>
      </c>
      <c r="E311" s="49" t="str">
        <f>+IF(記録会!$BR$9&gt;=ROW(D301),VLOOKUP(ROW(D301),記録会!$BQ$10:$BZ$638,COLUMN(F303),FALSE),"")</f>
        <v/>
      </c>
      <c r="F311" s="49" t="str">
        <f>+IF(記録会!$BR$9&gt;=ROW(E301),VLOOKUP(ROW(E301),記録会!$BQ$10:$BZ$638,COLUMN(G303),FALSE),"")</f>
        <v/>
      </c>
      <c r="G311" s="285" t="str">
        <f>+IF(記録会!$BR$9&gt;=ROW(F301),VLOOKUP(ROW(F301),記録会!$BQ$10:$BZ$638,COLUMN(H303),FALSE),"")</f>
        <v/>
      </c>
      <c r="H311" s="285"/>
      <c r="I311" s="286" t="str">
        <f>+IF(記録会!$BR$9&gt;=ROW(H301),VLOOKUP(ROW(H301),記録会!$BQ$10:$BZ$638,COLUMN(I303),FALSE),"")</f>
        <v/>
      </c>
      <c r="J311" s="287"/>
      <c r="K311" s="285" t="str">
        <f>+IF(記録会!$BR$9&gt;=ROW(G301),VLOOKUP(ROW(G301),記録会!$BQ$10:$BZ$638,COLUMN(J303),FALSE),"")</f>
        <v/>
      </c>
      <c r="L311" s="287"/>
    </row>
    <row r="312" spans="1:12" x14ac:dyDescent="0.15">
      <c r="A312" s="45" t="str">
        <f t="shared" si="4"/>
        <v/>
      </c>
      <c r="B312" s="45" t="str">
        <f>+IF(記録会!$BR$9&gt;=ROW(A302),VLOOKUP(ROW(A302),記録会!$BQ$10:$BZ$638,COLUMN(C304),FALSE),"")</f>
        <v/>
      </c>
      <c r="C312" s="45" t="str">
        <f>+IF(記録会!$BR$9&gt;=ROW(B302),VLOOKUP(ROW(B302),記録会!$BQ$10:$BZ$638,COLUMN(D304),FALSE),"")</f>
        <v/>
      </c>
      <c r="D312" s="49" t="str">
        <f>+IF(記録会!$BR$9&gt;=ROW(C302),VLOOKUP(ROW(C302),記録会!$BQ$10:$BZ$638,COLUMN(E304),FALSE),"")</f>
        <v/>
      </c>
      <c r="E312" s="49" t="str">
        <f>+IF(記録会!$BR$9&gt;=ROW(D302),VLOOKUP(ROW(D302),記録会!$BQ$10:$BZ$638,COLUMN(F304),FALSE),"")</f>
        <v/>
      </c>
      <c r="F312" s="49" t="str">
        <f>+IF(記録会!$BR$9&gt;=ROW(E302),VLOOKUP(ROW(E302),記録会!$BQ$10:$BZ$638,COLUMN(G304),FALSE),"")</f>
        <v/>
      </c>
      <c r="G312" s="285" t="str">
        <f>+IF(記録会!$BR$9&gt;=ROW(F302),VLOOKUP(ROW(F302),記録会!$BQ$10:$BZ$638,COLUMN(H304),FALSE),"")</f>
        <v/>
      </c>
      <c r="H312" s="285"/>
      <c r="I312" s="286" t="str">
        <f>+IF(記録会!$BR$9&gt;=ROW(H302),VLOOKUP(ROW(H302),記録会!$BQ$10:$BZ$638,COLUMN(I304),FALSE),"")</f>
        <v/>
      </c>
      <c r="J312" s="287"/>
      <c r="K312" s="285" t="str">
        <f>+IF(記録会!$BR$9&gt;=ROW(G302),VLOOKUP(ROW(G302),記録会!$BQ$10:$BZ$638,COLUMN(J304),FALSE),"")</f>
        <v/>
      </c>
      <c r="L312" s="287"/>
    </row>
    <row r="313" spans="1:12" x14ac:dyDescent="0.15">
      <c r="A313" s="45" t="str">
        <f t="shared" si="4"/>
        <v/>
      </c>
      <c r="B313" s="45" t="str">
        <f>+IF(記録会!$BR$9&gt;=ROW(A303),VLOOKUP(ROW(A303),記録会!$BQ$10:$BZ$638,COLUMN(C305),FALSE),"")</f>
        <v/>
      </c>
      <c r="C313" s="45" t="str">
        <f>+IF(記録会!$BR$9&gt;=ROW(B303),VLOOKUP(ROW(B303),記録会!$BQ$10:$BZ$638,COLUMN(D305),FALSE),"")</f>
        <v/>
      </c>
      <c r="D313" s="49" t="str">
        <f>+IF(記録会!$BR$9&gt;=ROW(C303),VLOOKUP(ROW(C303),記録会!$BQ$10:$BZ$638,COLUMN(E305),FALSE),"")</f>
        <v/>
      </c>
      <c r="E313" s="49" t="str">
        <f>+IF(記録会!$BR$9&gt;=ROW(D303),VLOOKUP(ROW(D303),記録会!$BQ$10:$BZ$638,COLUMN(F305),FALSE),"")</f>
        <v/>
      </c>
      <c r="F313" s="49" t="str">
        <f>+IF(記録会!$BR$9&gt;=ROW(E303),VLOOKUP(ROW(E303),記録会!$BQ$10:$BZ$638,COLUMN(G305),FALSE),"")</f>
        <v/>
      </c>
      <c r="G313" s="285" t="str">
        <f>+IF(記録会!$BR$9&gt;=ROW(F303),VLOOKUP(ROW(F303),記録会!$BQ$10:$BZ$638,COLUMN(H305),FALSE),"")</f>
        <v/>
      </c>
      <c r="H313" s="285"/>
      <c r="I313" s="286" t="str">
        <f>+IF(記録会!$BR$9&gt;=ROW(H303),VLOOKUP(ROW(H303),記録会!$BQ$10:$BZ$638,COLUMN(I305),FALSE),"")</f>
        <v/>
      </c>
      <c r="J313" s="287"/>
      <c r="K313" s="285" t="str">
        <f>+IF(記録会!$BR$9&gt;=ROW(G303),VLOOKUP(ROW(G303),記録会!$BQ$10:$BZ$638,COLUMN(J305),FALSE),"")</f>
        <v/>
      </c>
      <c r="L313" s="287"/>
    </row>
    <row r="314" spans="1:12" x14ac:dyDescent="0.15">
      <c r="A314" s="45" t="str">
        <f t="shared" si="4"/>
        <v/>
      </c>
      <c r="B314" s="45" t="str">
        <f>+IF(記録会!$BR$9&gt;=ROW(A304),VLOOKUP(ROW(A304),記録会!$BQ$10:$BZ$638,COLUMN(C306),FALSE),"")</f>
        <v/>
      </c>
      <c r="C314" s="45" t="str">
        <f>+IF(記録会!$BR$9&gt;=ROW(B304),VLOOKUP(ROW(B304),記録会!$BQ$10:$BZ$638,COLUMN(D306),FALSE),"")</f>
        <v/>
      </c>
      <c r="D314" s="49" t="str">
        <f>+IF(記録会!$BR$9&gt;=ROW(C304),VLOOKUP(ROW(C304),記録会!$BQ$10:$BZ$638,COLUMN(E306),FALSE),"")</f>
        <v/>
      </c>
      <c r="E314" s="49" t="str">
        <f>+IF(記録会!$BR$9&gt;=ROW(D304),VLOOKUP(ROW(D304),記録会!$BQ$10:$BZ$638,COLUMN(F306),FALSE),"")</f>
        <v/>
      </c>
      <c r="F314" s="49" t="str">
        <f>+IF(記録会!$BR$9&gt;=ROW(E304),VLOOKUP(ROW(E304),記録会!$BQ$10:$BZ$638,COLUMN(G306),FALSE),"")</f>
        <v/>
      </c>
      <c r="G314" s="285" t="str">
        <f>+IF(記録会!$BR$9&gt;=ROW(F304),VLOOKUP(ROW(F304),記録会!$BQ$10:$BZ$638,COLUMN(H306),FALSE),"")</f>
        <v/>
      </c>
      <c r="H314" s="285"/>
      <c r="I314" s="286" t="str">
        <f>+IF(記録会!$BR$9&gt;=ROW(H304),VLOOKUP(ROW(H304),記録会!$BQ$10:$BZ$638,COLUMN(I306),FALSE),"")</f>
        <v/>
      </c>
      <c r="J314" s="287"/>
      <c r="K314" s="285" t="str">
        <f>+IF(記録会!$BR$9&gt;=ROW(G304),VLOOKUP(ROW(G304),記録会!$BQ$10:$BZ$638,COLUMN(J306),FALSE),"")</f>
        <v/>
      </c>
      <c r="L314" s="287"/>
    </row>
    <row r="315" spans="1:12" x14ac:dyDescent="0.15">
      <c r="A315" s="45" t="str">
        <f t="shared" si="4"/>
        <v/>
      </c>
      <c r="B315" s="45" t="str">
        <f>+IF(記録会!$BR$9&gt;=ROW(A305),VLOOKUP(ROW(A305),記録会!$BQ$10:$BZ$638,COLUMN(C307),FALSE),"")</f>
        <v/>
      </c>
      <c r="C315" s="45" t="str">
        <f>+IF(記録会!$BR$9&gt;=ROW(B305),VLOOKUP(ROW(B305),記録会!$BQ$10:$BZ$638,COLUMN(D307),FALSE),"")</f>
        <v/>
      </c>
      <c r="D315" s="49" t="str">
        <f>+IF(記録会!$BR$9&gt;=ROW(C305),VLOOKUP(ROW(C305),記録会!$BQ$10:$BZ$638,COLUMN(E307),FALSE),"")</f>
        <v/>
      </c>
      <c r="E315" s="49" t="str">
        <f>+IF(記録会!$BR$9&gt;=ROW(D305),VLOOKUP(ROW(D305),記録会!$BQ$10:$BZ$638,COLUMN(F307),FALSE),"")</f>
        <v/>
      </c>
      <c r="F315" s="49" t="str">
        <f>+IF(記録会!$BR$9&gt;=ROW(E305),VLOOKUP(ROW(E305),記録会!$BQ$10:$BZ$638,COLUMN(G307),FALSE),"")</f>
        <v/>
      </c>
      <c r="G315" s="285" t="str">
        <f>+IF(記録会!$BR$9&gt;=ROW(F305),VLOOKUP(ROW(F305),記録会!$BQ$10:$BZ$638,COLUMN(H307),FALSE),"")</f>
        <v/>
      </c>
      <c r="H315" s="285"/>
      <c r="I315" s="286" t="str">
        <f>+IF(記録会!$BR$9&gt;=ROW(H305),VLOOKUP(ROW(H305),記録会!$BQ$10:$BZ$638,COLUMN(I307),FALSE),"")</f>
        <v/>
      </c>
      <c r="J315" s="287"/>
      <c r="K315" s="285" t="str">
        <f>+IF(記録会!$BR$9&gt;=ROW(G305),VLOOKUP(ROW(G305),記録会!$BQ$10:$BZ$638,COLUMN(J307),FALSE),"")</f>
        <v/>
      </c>
      <c r="L315" s="287"/>
    </row>
    <row r="316" spans="1:12" x14ac:dyDescent="0.15">
      <c r="A316" s="45" t="str">
        <f t="shared" si="4"/>
        <v/>
      </c>
      <c r="B316" s="45" t="str">
        <f>+IF(記録会!$BR$9&gt;=ROW(A306),VLOOKUP(ROW(A306),記録会!$BQ$10:$BZ$638,COLUMN(C308),FALSE),"")</f>
        <v/>
      </c>
      <c r="C316" s="45" t="str">
        <f>+IF(記録会!$BR$9&gt;=ROW(B306),VLOOKUP(ROW(B306),記録会!$BQ$10:$BZ$638,COLUMN(D308),FALSE),"")</f>
        <v/>
      </c>
      <c r="D316" s="49" t="str">
        <f>+IF(記録会!$BR$9&gt;=ROW(C306),VLOOKUP(ROW(C306),記録会!$BQ$10:$BZ$638,COLUMN(E308),FALSE),"")</f>
        <v/>
      </c>
      <c r="E316" s="49" t="str">
        <f>+IF(記録会!$BR$9&gt;=ROW(D306),VLOOKUP(ROW(D306),記録会!$BQ$10:$BZ$638,COLUMN(F308),FALSE),"")</f>
        <v/>
      </c>
      <c r="F316" s="49" t="str">
        <f>+IF(記録会!$BR$9&gt;=ROW(E306),VLOOKUP(ROW(E306),記録会!$BQ$10:$BZ$638,COLUMN(G308),FALSE),"")</f>
        <v/>
      </c>
      <c r="G316" s="285" t="str">
        <f>+IF(記録会!$BR$9&gt;=ROW(F306),VLOOKUP(ROW(F306),記録会!$BQ$10:$BZ$638,COLUMN(H308),FALSE),"")</f>
        <v/>
      </c>
      <c r="H316" s="285"/>
      <c r="I316" s="286" t="str">
        <f>+IF(記録会!$BR$9&gt;=ROW(H306),VLOOKUP(ROW(H306),記録会!$BQ$10:$BZ$638,COLUMN(I308),FALSE),"")</f>
        <v/>
      </c>
      <c r="J316" s="287"/>
      <c r="K316" s="285" t="str">
        <f>+IF(記録会!$BR$9&gt;=ROW(G306),VLOOKUP(ROW(G306),記録会!$BQ$10:$BZ$638,COLUMN(J308),FALSE),"")</f>
        <v/>
      </c>
      <c r="L316" s="287"/>
    </row>
    <row r="317" spans="1:12" x14ac:dyDescent="0.15">
      <c r="A317" s="45" t="str">
        <f t="shared" si="4"/>
        <v/>
      </c>
      <c r="B317" s="45" t="str">
        <f>+IF(記録会!$BR$9&gt;=ROW(A307),VLOOKUP(ROW(A307),記録会!$BQ$10:$BZ$638,COLUMN(C309),FALSE),"")</f>
        <v/>
      </c>
      <c r="C317" s="45" t="str">
        <f>+IF(記録会!$BR$9&gt;=ROW(B307),VLOOKUP(ROW(B307),記録会!$BQ$10:$BZ$638,COLUMN(D309),FALSE),"")</f>
        <v/>
      </c>
      <c r="D317" s="49" t="str">
        <f>+IF(記録会!$BR$9&gt;=ROW(C307),VLOOKUP(ROW(C307),記録会!$BQ$10:$BZ$638,COLUMN(E309),FALSE),"")</f>
        <v/>
      </c>
      <c r="E317" s="49" t="str">
        <f>+IF(記録会!$BR$9&gt;=ROW(D307),VLOOKUP(ROW(D307),記録会!$BQ$10:$BZ$638,COLUMN(F309),FALSE),"")</f>
        <v/>
      </c>
      <c r="F317" s="49" t="str">
        <f>+IF(記録会!$BR$9&gt;=ROW(E307),VLOOKUP(ROW(E307),記録会!$BQ$10:$BZ$638,COLUMN(G309),FALSE),"")</f>
        <v/>
      </c>
      <c r="G317" s="285" t="str">
        <f>+IF(記録会!$BR$9&gt;=ROW(F307),VLOOKUP(ROW(F307),記録会!$BQ$10:$BZ$638,COLUMN(H309),FALSE),"")</f>
        <v/>
      </c>
      <c r="H317" s="285"/>
      <c r="I317" s="286" t="str">
        <f>+IF(記録会!$BR$9&gt;=ROW(H307),VLOOKUP(ROW(H307),記録会!$BQ$10:$BZ$638,COLUMN(I309),FALSE),"")</f>
        <v/>
      </c>
      <c r="J317" s="287"/>
      <c r="K317" s="285" t="str">
        <f>+IF(記録会!$BR$9&gt;=ROW(G307),VLOOKUP(ROW(G307),記録会!$BQ$10:$BZ$638,COLUMN(J309),FALSE),"")</f>
        <v/>
      </c>
      <c r="L317" s="287"/>
    </row>
    <row r="318" spans="1:12" x14ac:dyDescent="0.15">
      <c r="A318" s="45" t="str">
        <f t="shared" si="4"/>
        <v/>
      </c>
      <c r="B318" s="45" t="str">
        <f>+IF(記録会!$BR$9&gt;=ROW(A308),VLOOKUP(ROW(A308),記録会!$BQ$10:$BZ$638,COLUMN(C310),FALSE),"")</f>
        <v/>
      </c>
      <c r="C318" s="45" t="str">
        <f>+IF(記録会!$BR$9&gt;=ROW(B308),VLOOKUP(ROW(B308),記録会!$BQ$10:$BZ$638,COLUMN(D310),FALSE),"")</f>
        <v/>
      </c>
      <c r="D318" s="49" t="str">
        <f>+IF(記録会!$BR$9&gt;=ROW(C308),VLOOKUP(ROW(C308),記録会!$BQ$10:$BZ$638,COLUMN(E310),FALSE),"")</f>
        <v/>
      </c>
      <c r="E318" s="49" t="str">
        <f>+IF(記録会!$BR$9&gt;=ROW(D308),VLOOKUP(ROW(D308),記録会!$BQ$10:$BZ$638,COLUMN(F310),FALSE),"")</f>
        <v/>
      </c>
      <c r="F318" s="49" t="str">
        <f>+IF(記録会!$BR$9&gt;=ROW(E308),VLOOKUP(ROW(E308),記録会!$BQ$10:$BZ$638,COLUMN(G310),FALSE),"")</f>
        <v/>
      </c>
      <c r="G318" s="285" t="str">
        <f>+IF(記録会!$BR$9&gt;=ROW(F308),VLOOKUP(ROW(F308),記録会!$BQ$10:$BZ$638,COLUMN(H310),FALSE),"")</f>
        <v/>
      </c>
      <c r="H318" s="285"/>
      <c r="I318" s="286" t="str">
        <f>+IF(記録会!$BR$9&gt;=ROW(H308),VLOOKUP(ROW(H308),記録会!$BQ$10:$BZ$638,COLUMN(I310),FALSE),"")</f>
        <v/>
      </c>
      <c r="J318" s="287"/>
      <c r="K318" s="285" t="str">
        <f>+IF(記録会!$BR$9&gt;=ROW(G308),VLOOKUP(ROW(G308),記録会!$BQ$10:$BZ$638,COLUMN(J310),FALSE),"")</f>
        <v/>
      </c>
      <c r="L318" s="287"/>
    </row>
    <row r="319" spans="1:12" x14ac:dyDescent="0.15">
      <c r="A319" s="45" t="str">
        <f t="shared" si="4"/>
        <v/>
      </c>
      <c r="B319" s="45" t="str">
        <f>+IF(記録会!$BR$9&gt;=ROW(A309),VLOOKUP(ROW(A309),記録会!$BQ$10:$BZ$638,COLUMN(C311),FALSE),"")</f>
        <v/>
      </c>
      <c r="C319" s="45" t="str">
        <f>+IF(記録会!$BR$9&gt;=ROW(B309),VLOOKUP(ROW(B309),記録会!$BQ$10:$BZ$638,COLUMN(D311),FALSE),"")</f>
        <v/>
      </c>
      <c r="D319" s="49" t="str">
        <f>+IF(記録会!$BR$9&gt;=ROW(C309),VLOOKUP(ROW(C309),記録会!$BQ$10:$BZ$638,COLUMN(E311),FALSE),"")</f>
        <v/>
      </c>
      <c r="E319" s="49" t="str">
        <f>+IF(記録会!$BR$9&gt;=ROW(D309),VLOOKUP(ROW(D309),記録会!$BQ$10:$BZ$638,COLUMN(F311),FALSE),"")</f>
        <v/>
      </c>
      <c r="F319" s="49" t="str">
        <f>+IF(記録会!$BR$9&gt;=ROW(E309),VLOOKUP(ROW(E309),記録会!$BQ$10:$BZ$638,COLUMN(G311),FALSE),"")</f>
        <v/>
      </c>
      <c r="G319" s="285" t="str">
        <f>+IF(記録会!$BR$9&gt;=ROW(F309),VLOOKUP(ROW(F309),記録会!$BQ$10:$BZ$638,COLUMN(H311),FALSE),"")</f>
        <v/>
      </c>
      <c r="H319" s="285"/>
      <c r="I319" s="286" t="str">
        <f>+IF(記録会!$BR$9&gt;=ROW(H309),VLOOKUP(ROW(H309),記録会!$BQ$10:$BZ$638,COLUMN(I311),FALSE),"")</f>
        <v/>
      </c>
      <c r="J319" s="287"/>
      <c r="K319" s="285" t="str">
        <f>+IF(記録会!$BR$9&gt;=ROW(G309),VLOOKUP(ROW(G309),記録会!$BQ$10:$BZ$638,COLUMN(J311),FALSE),"")</f>
        <v/>
      </c>
      <c r="L319" s="287"/>
    </row>
    <row r="320" spans="1:12" x14ac:dyDescent="0.15">
      <c r="A320" s="45" t="str">
        <f t="shared" si="4"/>
        <v/>
      </c>
      <c r="B320" s="45" t="str">
        <f>+IF(記録会!$BR$9&gt;=ROW(A310),VLOOKUP(ROW(A310),記録会!$BQ$10:$BZ$638,COLUMN(C312),FALSE),"")</f>
        <v/>
      </c>
      <c r="C320" s="45" t="str">
        <f>+IF(記録会!$BR$9&gt;=ROW(B310),VLOOKUP(ROW(B310),記録会!$BQ$10:$BZ$638,COLUMN(D312),FALSE),"")</f>
        <v/>
      </c>
      <c r="D320" s="49" t="str">
        <f>+IF(記録会!$BR$9&gt;=ROW(C310),VLOOKUP(ROW(C310),記録会!$BQ$10:$BZ$638,COLUMN(E312),FALSE),"")</f>
        <v/>
      </c>
      <c r="E320" s="49" t="str">
        <f>+IF(記録会!$BR$9&gt;=ROW(D310),VLOOKUP(ROW(D310),記録会!$BQ$10:$BZ$638,COLUMN(F312),FALSE),"")</f>
        <v/>
      </c>
      <c r="F320" s="49" t="str">
        <f>+IF(記録会!$BR$9&gt;=ROW(E310),VLOOKUP(ROW(E310),記録会!$BQ$10:$BZ$638,COLUMN(G312),FALSE),"")</f>
        <v/>
      </c>
      <c r="G320" s="285" t="str">
        <f>+IF(記録会!$BR$9&gt;=ROW(F310),VLOOKUP(ROW(F310),記録会!$BQ$10:$BZ$638,COLUMN(H312),FALSE),"")</f>
        <v/>
      </c>
      <c r="H320" s="285"/>
      <c r="I320" s="286" t="str">
        <f>+IF(記録会!$BR$9&gt;=ROW(H310),VLOOKUP(ROW(H310),記録会!$BQ$10:$BZ$638,COLUMN(I312),FALSE),"")</f>
        <v/>
      </c>
      <c r="J320" s="287"/>
      <c r="K320" s="285" t="str">
        <f>+IF(記録会!$BR$9&gt;=ROW(G310),VLOOKUP(ROW(G310),記録会!$BQ$10:$BZ$638,COLUMN(J312),FALSE),"")</f>
        <v/>
      </c>
      <c r="L320" s="287"/>
    </row>
    <row r="321" spans="1:12" x14ac:dyDescent="0.15">
      <c r="A321" s="45" t="str">
        <f t="shared" si="4"/>
        <v/>
      </c>
      <c r="B321" s="45" t="str">
        <f>+IF(記録会!$BR$9&gt;=ROW(A311),VLOOKUP(ROW(A311),記録会!$BQ$10:$BZ$638,COLUMN(C313),FALSE),"")</f>
        <v/>
      </c>
      <c r="C321" s="45" t="str">
        <f>+IF(記録会!$BR$9&gt;=ROW(B311),VLOOKUP(ROW(B311),記録会!$BQ$10:$BZ$638,COLUMN(D313),FALSE),"")</f>
        <v/>
      </c>
      <c r="D321" s="49" t="str">
        <f>+IF(記録会!$BR$9&gt;=ROW(C311),VLOOKUP(ROW(C311),記録会!$BQ$10:$BZ$638,COLUMN(E313),FALSE),"")</f>
        <v/>
      </c>
      <c r="E321" s="49" t="str">
        <f>+IF(記録会!$BR$9&gt;=ROW(D311),VLOOKUP(ROW(D311),記録会!$BQ$10:$BZ$638,COLUMN(F313),FALSE),"")</f>
        <v/>
      </c>
      <c r="F321" s="49" t="str">
        <f>+IF(記録会!$BR$9&gt;=ROW(E311),VLOOKUP(ROW(E311),記録会!$BQ$10:$BZ$638,COLUMN(G313),FALSE),"")</f>
        <v/>
      </c>
      <c r="G321" s="285" t="str">
        <f>+IF(記録会!$BR$9&gt;=ROW(F311),VLOOKUP(ROW(F311),記録会!$BQ$10:$BZ$638,COLUMN(H313),FALSE),"")</f>
        <v/>
      </c>
      <c r="H321" s="285"/>
      <c r="I321" s="286" t="str">
        <f>+IF(記録会!$BR$9&gt;=ROW(H311),VLOOKUP(ROW(H311),記録会!$BQ$10:$BZ$638,COLUMN(I313),FALSE),"")</f>
        <v/>
      </c>
      <c r="J321" s="287"/>
      <c r="K321" s="285" t="str">
        <f>+IF(記録会!$BR$9&gt;=ROW(G311),VLOOKUP(ROW(G311),記録会!$BQ$10:$BZ$638,COLUMN(J313),FALSE),"")</f>
        <v/>
      </c>
      <c r="L321" s="287"/>
    </row>
    <row r="322" spans="1:12" x14ac:dyDescent="0.15">
      <c r="A322" s="45" t="str">
        <f t="shared" si="4"/>
        <v/>
      </c>
      <c r="B322" s="45" t="str">
        <f>+IF(記録会!$BR$9&gt;=ROW(A312),VLOOKUP(ROW(A312),記録会!$BQ$10:$BZ$638,COLUMN(C314),FALSE),"")</f>
        <v/>
      </c>
      <c r="C322" s="45" t="str">
        <f>+IF(記録会!$BR$9&gt;=ROW(B312),VLOOKUP(ROW(B312),記録会!$BQ$10:$BZ$638,COLUMN(D314),FALSE),"")</f>
        <v/>
      </c>
      <c r="D322" s="49" t="str">
        <f>+IF(記録会!$BR$9&gt;=ROW(C312),VLOOKUP(ROW(C312),記録会!$BQ$10:$BZ$638,COLUMN(E314),FALSE),"")</f>
        <v/>
      </c>
      <c r="E322" s="49" t="str">
        <f>+IF(記録会!$BR$9&gt;=ROW(D312),VLOOKUP(ROW(D312),記録会!$BQ$10:$BZ$638,COLUMN(F314),FALSE),"")</f>
        <v/>
      </c>
      <c r="F322" s="49" t="str">
        <f>+IF(記録会!$BR$9&gt;=ROW(E312),VLOOKUP(ROW(E312),記録会!$BQ$10:$BZ$638,COLUMN(G314),FALSE),"")</f>
        <v/>
      </c>
      <c r="G322" s="285" t="str">
        <f>+IF(記録会!$BR$9&gt;=ROW(F312),VLOOKUP(ROW(F312),記録会!$BQ$10:$BZ$638,COLUMN(H314),FALSE),"")</f>
        <v/>
      </c>
      <c r="H322" s="285"/>
      <c r="I322" s="286" t="str">
        <f>+IF(記録会!$BR$9&gt;=ROW(H312),VLOOKUP(ROW(H312),記録会!$BQ$10:$BZ$638,COLUMN(I314),FALSE),"")</f>
        <v/>
      </c>
      <c r="J322" s="287"/>
      <c r="K322" s="285" t="str">
        <f>+IF(記録会!$BR$9&gt;=ROW(G312),VLOOKUP(ROW(G312),記録会!$BQ$10:$BZ$638,COLUMN(J314),FALSE),"")</f>
        <v/>
      </c>
      <c r="L322" s="287"/>
    </row>
    <row r="323" spans="1:12" x14ac:dyDescent="0.15">
      <c r="A323" s="45" t="str">
        <f t="shared" si="4"/>
        <v/>
      </c>
      <c r="B323" s="45" t="str">
        <f>+IF(記録会!$BR$9&gt;=ROW(A313),VLOOKUP(ROW(A313),記録会!$BQ$10:$BZ$638,COLUMN(C315),FALSE),"")</f>
        <v/>
      </c>
      <c r="C323" s="45" t="str">
        <f>+IF(記録会!$BR$9&gt;=ROW(B313),VLOOKUP(ROW(B313),記録会!$BQ$10:$BZ$638,COLUMN(D315),FALSE),"")</f>
        <v/>
      </c>
      <c r="D323" s="49" t="str">
        <f>+IF(記録会!$BR$9&gt;=ROW(C313),VLOOKUP(ROW(C313),記録会!$BQ$10:$BZ$638,COLUMN(E315),FALSE),"")</f>
        <v/>
      </c>
      <c r="E323" s="49" t="str">
        <f>+IF(記録会!$BR$9&gt;=ROW(D313),VLOOKUP(ROW(D313),記録会!$BQ$10:$BZ$638,COLUMN(F315),FALSE),"")</f>
        <v/>
      </c>
      <c r="F323" s="49" t="str">
        <f>+IF(記録会!$BR$9&gt;=ROW(E313),VLOOKUP(ROW(E313),記録会!$BQ$10:$BZ$638,COLUMN(G315),FALSE),"")</f>
        <v/>
      </c>
      <c r="G323" s="285" t="str">
        <f>+IF(記録会!$BR$9&gt;=ROW(F313),VLOOKUP(ROW(F313),記録会!$BQ$10:$BZ$638,COLUMN(H315),FALSE),"")</f>
        <v/>
      </c>
      <c r="H323" s="285"/>
      <c r="I323" s="286" t="str">
        <f>+IF(記録会!$BR$9&gt;=ROW(H313),VLOOKUP(ROW(H313),記録会!$BQ$10:$BZ$638,COLUMN(I315),FALSE),"")</f>
        <v/>
      </c>
      <c r="J323" s="287"/>
      <c r="K323" s="285" t="str">
        <f>+IF(記録会!$BR$9&gt;=ROW(G313),VLOOKUP(ROW(G313),記録会!$BQ$10:$BZ$638,COLUMN(J315),FALSE),"")</f>
        <v/>
      </c>
      <c r="L323" s="287"/>
    </row>
    <row r="324" spans="1:12" x14ac:dyDescent="0.15">
      <c r="A324" s="45" t="str">
        <f t="shared" si="4"/>
        <v/>
      </c>
      <c r="B324" s="45" t="str">
        <f>+IF(記録会!$BR$9&gt;=ROW(A314),VLOOKUP(ROW(A314),記録会!$BQ$10:$BZ$638,COLUMN(C316),FALSE),"")</f>
        <v/>
      </c>
      <c r="C324" s="45" t="str">
        <f>+IF(記録会!$BR$9&gt;=ROW(B314),VLOOKUP(ROW(B314),記録会!$BQ$10:$BZ$638,COLUMN(D316),FALSE),"")</f>
        <v/>
      </c>
      <c r="D324" s="49" t="str">
        <f>+IF(記録会!$BR$9&gt;=ROW(C314),VLOOKUP(ROW(C314),記録会!$BQ$10:$BZ$638,COLUMN(E316),FALSE),"")</f>
        <v/>
      </c>
      <c r="E324" s="49" t="str">
        <f>+IF(記録会!$BR$9&gt;=ROW(D314),VLOOKUP(ROW(D314),記録会!$BQ$10:$BZ$638,COLUMN(F316),FALSE),"")</f>
        <v/>
      </c>
      <c r="F324" s="49" t="str">
        <f>+IF(記録会!$BR$9&gt;=ROW(E314),VLOOKUP(ROW(E314),記録会!$BQ$10:$BZ$638,COLUMN(G316),FALSE),"")</f>
        <v/>
      </c>
      <c r="G324" s="285" t="str">
        <f>+IF(記録会!$BR$9&gt;=ROW(F314),VLOOKUP(ROW(F314),記録会!$BQ$10:$BZ$638,COLUMN(H316),FALSE),"")</f>
        <v/>
      </c>
      <c r="H324" s="285"/>
      <c r="I324" s="286" t="str">
        <f>+IF(記録会!$BR$9&gt;=ROW(H314),VLOOKUP(ROW(H314),記録会!$BQ$10:$BZ$638,COLUMN(I316),FALSE),"")</f>
        <v/>
      </c>
      <c r="J324" s="287"/>
      <c r="K324" s="285" t="str">
        <f>+IF(記録会!$BR$9&gt;=ROW(G314),VLOOKUP(ROW(G314),記録会!$BQ$10:$BZ$638,COLUMN(J316),FALSE),"")</f>
        <v/>
      </c>
      <c r="L324" s="287"/>
    </row>
    <row r="325" spans="1:12" x14ac:dyDescent="0.15">
      <c r="A325" s="45" t="str">
        <f t="shared" si="4"/>
        <v/>
      </c>
      <c r="B325" s="45" t="str">
        <f>+IF(記録会!$BR$9&gt;=ROW(A315),VLOOKUP(ROW(A315),記録会!$BQ$10:$BZ$638,COLUMN(C317),FALSE),"")</f>
        <v/>
      </c>
      <c r="C325" s="45" t="str">
        <f>+IF(記録会!$BR$9&gt;=ROW(B315),VLOOKUP(ROW(B315),記録会!$BQ$10:$BZ$638,COLUMN(D317),FALSE),"")</f>
        <v/>
      </c>
      <c r="D325" s="49" t="str">
        <f>+IF(記録会!$BR$9&gt;=ROW(C315),VLOOKUP(ROW(C315),記録会!$BQ$10:$BZ$638,COLUMN(E317),FALSE),"")</f>
        <v/>
      </c>
      <c r="E325" s="49" t="str">
        <f>+IF(記録会!$BR$9&gt;=ROW(D315),VLOOKUP(ROW(D315),記録会!$BQ$10:$BZ$638,COLUMN(F317),FALSE),"")</f>
        <v/>
      </c>
      <c r="F325" s="49" t="str">
        <f>+IF(記録会!$BR$9&gt;=ROW(E315),VLOOKUP(ROW(E315),記録会!$BQ$10:$BZ$638,COLUMN(G317),FALSE),"")</f>
        <v/>
      </c>
      <c r="G325" s="285" t="str">
        <f>+IF(記録会!$BR$9&gt;=ROW(F315),VLOOKUP(ROW(F315),記録会!$BQ$10:$BZ$638,COLUMN(H317),FALSE),"")</f>
        <v/>
      </c>
      <c r="H325" s="285"/>
      <c r="I325" s="286" t="str">
        <f>+IF(記録会!$BR$9&gt;=ROW(H315),VLOOKUP(ROW(H315),記録会!$BQ$10:$BZ$638,COLUMN(I317),FALSE),"")</f>
        <v/>
      </c>
      <c r="J325" s="287"/>
      <c r="K325" s="285" t="str">
        <f>+IF(記録会!$BR$9&gt;=ROW(G315),VLOOKUP(ROW(G315),記録会!$BQ$10:$BZ$638,COLUMN(J317),FALSE),"")</f>
        <v/>
      </c>
      <c r="L325" s="287"/>
    </row>
    <row r="326" spans="1:12" x14ac:dyDescent="0.15">
      <c r="A326" s="45" t="str">
        <f t="shared" si="4"/>
        <v/>
      </c>
      <c r="B326" s="45" t="str">
        <f>+IF(記録会!$BR$9&gt;=ROW(A316),VLOOKUP(ROW(A316),記録会!$BQ$10:$BZ$638,COLUMN(C318),FALSE),"")</f>
        <v/>
      </c>
      <c r="C326" s="45" t="str">
        <f>+IF(記録会!$BR$9&gt;=ROW(B316),VLOOKUP(ROW(B316),記録会!$BQ$10:$BZ$638,COLUMN(D318),FALSE),"")</f>
        <v/>
      </c>
      <c r="D326" s="49" t="str">
        <f>+IF(記録会!$BR$9&gt;=ROW(C316),VLOOKUP(ROW(C316),記録会!$BQ$10:$BZ$638,COLUMN(E318),FALSE),"")</f>
        <v/>
      </c>
      <c r="E326" s="49" t="str">
        <f>+IF(記録会!$BR$9&gt;=ROW(D316),VLOOKUP(ROW(D316),記録会!$BQ$10:$BZ$638,COLUMN(F318),FALSE),"")</f>
        <v/>
      </c>
      <c r="F326" s="49" t="str">
        <f>+IF(記録会!$BR$9&gt;=ROW(E316),VLOOKUP(ROW(E316),記録会!$BQ$10:$BZ$638,COLUMN(G318),FALSE),"")</f>
        <v/>
      </c>
      <c r="G326" s="285" t="str">
        <f>+IF(記録会!$BR$9&gt;=ROW(F316),VLOOKUP(ROW(F316),記録会!$BQ$10:$BZ$638,COLUMN(H318),FALSE),"")</f>
        <v/>
      </c>
      <c r="H326" s="285"/>
      <c r="I326" s="286" t="str">
        <f>+IF(記録会!$BR$9&gt;=ROW(H316),VLOOKUP(ROW(H316),記録会!$BQ$10:$BZ$638,COLUMN(I318),FALSE),"")</f>
        <v/>
      </c>
      <c r="J326" s="287"/>
      <c r="K326" s="285" t="str">
        <f>+IF(記録会!$BR$9&gt;=ROW(G316),VLOOKUP(ROW(G316),記録会!$BQ$10:$BZ$638,COLUMN(J318),FALSE),"")</f>
        <v/>
      </c>
      <c r="L326" s="287"/>
    </row>
    <row r="327" spans="1:12" x14ac:dyDescent="0.15">
      <c r="A327" s="45" t="str">
        <f t="shared" si="4"/>
        <v/>
      </c>
      <c r="B327" s="45" t="str">
        <f>+IF(記録会!$BR$9&gt;=ROW(A317),VLOOKUP(ROW(A317),記録会!$BQ$10:$BZ$638,COLUMN(C319),FALSE),"")</f>
        <v/>
      </c>
      <c r="C327" s="45" t="str">
        <f>+IF(記録会!$BR$9&gt;=ROW(B317),VLOOKUP(ROW(B317),記録会!$BQ$10:$BZ$638,COLUMN(D319),FALSE),"")</f>
        <v/>
      </c>
      <c r="D327" s="49" t="str">
        <f>+IF(記録会!$BR$9&gt;=ROW(C317),VLOOKUP(ROW(C317),記録会!$BQ$10:$BZ$638,COLUMN(E319),FALSE),"")</f>
        <v/>
      </c>
      <c r="E327" s="49" t="str">
        <f>+IF(記録会!$BR$9&gt;=ROW(D317),VLOOKUP(ROW(D317),記録会!$BQ$10:$BZ$638,COLUMN(F319),FALSE),"")</f>
        <v/>
      </c>
      <c r="F327" s="49" t="str">
        <f>+IF(記録会!$BR$9&gt;=ROW(E317),VLOOKUP(ROW(E317),記録会!$BQ$10:$BZ$638,COLUMN(G319),FALSE),"")</f>
        <v/>
      </c>
      <c r="G327" s="285" t="str">
        <f>+IF(記録会!$BR$9&gt;=ROW(F317),VLOOKUP(ROW(F317),記録会!$BQ$10:$BZ$638,COLUMN(H319),FALSE),"")</f>
        <v/>
      </c>
      <c r="H327" s="285"/>
      <c r="I327" s="286" t="str">
        <f>+IF(記録会!$BR$9&gt;=ROW(H317),VLOOKUP(ROW(H317),記録会!$BQ$10:$BZ$638,COLUMN(I319),FALSE),"")</f>
        <v/>
      </c>
      <c r="J327" s="287"/>
      <c r="K327" s="285" t="str">
        <f>+IF(記録会!$BR$9&gt;=ROW(G317),VLOOKUP(ROW(G317),記録会!$BQ$10:$BZ$638,COLUMN(J319),FALSE),"")</f>
        <v/>
      </c>
      <c r="L327" s="287"/>
    </row>
    <row r="328" spans="1:12" x14ac:dyDescent="0.15">
      <c r="A328" s="45" t="str">
        <f t="shared" si="4"/>
        <v/>
      </c>
      <c r="B328" s="45" t="str">
        <f>+IF(記録会!$BR$9&gt;=ROW(A318),VLOOKUP(ROW(A318),記録会!$BQ$10:$BZ$638,COLUMN(C320),FALSE),"")</f>
        <v/>
      </c>
      <c r="C328" s="45" t="str">
        <f>+IF(記録会!$BR$9&gt;=ROW(B318),VLOOKUP(ROW(B318),記録会!$BQ$10:$BZ$638,COLUMN(D320),FALSE),"")</f>
        <v/>
      </c>
      <c r="D328" s="49" t="str">
        <f>+IF(記録会!$BR$9&gt;=ROW(C318),VLOOKUP(ROW(C318),記録会!$BQ$10:$BZ$638,COLUMN(E320),FALSE),"")</f>
        <v/>
      </c>
      <c r="E328" s="49" t="str">
        <f>+IF(記録会!$BR$9&gt;=ROW(D318),VLOOKUP(ROW(D318),記録会!$BQ$10:$BZ$638,COLUMN(F320),FALSE),"")</f>
        <v/>
      </c>
      <c r="F328" s="49" t="str">
        <f>+IF(記録会!$BR$9&gt;=ROW(E318),VLOOKUP(ROW(E318),記録会!$BQ$10:$BZ$638,COLUMN(G320),FALSE),"")</f>
        <v/>
      </c>
      <c r="G328" s="285" t="str">
        <f>+IF(記録会!$BR$9&gt;=ROW(F318),VLOOKUP(ROW(F318),記録会!$BQ$10:$BZ$638,COLUMN(H320),FALSE),"")</f>
        <v/>
      </c>
      <c r="H328" s="285"/>
      <c r="I328" s="286" t="str">
        <f>+IF(記録会!$BR$9&gt;=ROW(H318),VLOOKUP(ROW(H318),記録会!$BQ$10:$BZ$638,COLUMN(I320),FALSE),"")</f>
        <v/>
      </c>
      <c r="J328" s="287"/>
      <c r="K328" s="285" t="str">
        <f>+IF(記録会!$BR$9&gt;=ROW(G318),VLOOKUP(ROW(G318),記録会!$BQ$10:$BZ$638,COLUMN(J320),FALSE),"")</f>
        <v/>
      </c>
      <c r="L328" s="287"/>
    </row>
    <row r="329" spans="1:12" x14ac:dyDescent="0.15">
      <c r="A329" s="45" t="str">
        <f t="shared" si="4"/>
        <v/>
      </c>
      <c r="B329" s="45" t="str">
        <f>+IF(記録会!$BR$9&gt;=ROW(A319),VLOOKUP(ROW(A319),記録会!$BQ$10:$BZ$638,COLUMN(C321),FALSE),"")</f>
        <v/>
      </c>
      <c r="C329" s="45" t="str">
        <f>+IF(記録会!$BR$9&gt;=ROW(B319),VLOOKUP(ROW(B319),記録会!$BQ$10:$BZ$638,COLUMN(D321),FALSE),"")</f>
        <v/>
      </c>
      <c r="D329" s="49" t="str">
        <f>+IF(記録会!$BR$9&gt;=ROW(C319),VLOOKUP(ROW(C319),記録会!$BQ$10:$BZ$638,COLUMN(E321),FALSE),"")</f>
        <v/>
      </c>
      <c r="E329" s="49" t="str">
        <f>+IF(記録会!$BR$9&gt;=ROW(D319),VLOOKUP(ROW(D319),記録会!$BQ$10:$BZ$638,COLUMN(F321),FALSE),"")</f>
        <v/>
      </c>
      <c r="F329" s="49" t="str">
        <f>+IF(記録会!$BR$9&gt;=ROW(E319),VLOOKUP(ROW(E319),記録会!$BQ$10:$BZ$638,COLUMN(G321),FALSE),"")</f>
        <v/>
      </c>
      <c r="G329" s="285" t="str">
        <f>+IF(記録会!$BR$9&gt;=ROW(F319),VLOOKUP(ROW(F319),記録会!$BQ$10:$BZ$638,COLUMN(H321),FALSE),"")</f>
        <v/>
      </c>
      <c r="H329" s="285"/>
      <c r="I329" s="286" t="str">
        <f>+IF(記録会!$BR$9&gt;=ROW(H319),VLOOKUP(ROW(H319),記録会!$BQ$10:$BZ$638,COLUMN(I321),FALSE),"")</f>
        <v/>
      </c>
      <c r="J329" s="287"/>
      <c r="K329" s="285" t="str">
        <f>+IF(記録会!$BR$9&gt;=ROW(G319),VLOOKUP(ROW(G319),記録会!$BQ$10:$BZ$638,COLUMN(J321),FALSE),"")</f>
        <v/>
      </c>
      <c r="L329" s="287"/>
    </row>
    <row r="330" spans="1:12" x14ac:dyDescent="0.15">
      <c r="A330" s="45" t="str">
        <f t="shared" si="4"/>
        <v/>
      </c>
      <c r="B330" s="45" t="str">
        <f>+IF(記録会!$BR$9&gt;=ROW(A320),VLOOKUP(ROW(A320),記録会!$BQ$10:$BZ$638,COLUMN(C322),FALSE),"")</f>
        <v/>
      </c>
      <c r="C330" s="45" t="str">
        <f>+IF(記録会!$BR$9&gt;=ROW(B320),VLOOKUP(ROW(B320),記録会!$BQ$10:$BZ$638,COLUMN(D322),FALSE),"")</f>
        <v/>
      </c>
      <c r="D330" s="49" t="str">
        <f>+IF(記録会!$BR$9&gt;=ROW(C320),VLOOKUP(ROW(C320),記録会!$BQ$10:$BZ$638,COLUMN(E322),FALSE),"")</f>
        <v/>
      </c>
      <c r="E330" s="49" t="str">
        <f>+IF(記録会!$BR$9&gt;=ROW(D320),VLOOKUP(ROW(D320),記録会!$BQ$10:$BZ$638,COLUMN(F322),FALSE),"")</f>
        <v/>
      </c>
      <c r="F330" s="49" t="str">
        <f>+IF(記録会!$BR$9&gt;=ROW(E320),VLOOKUP(ROW(E320),記録会!$BQ$10:$BZ$638,COLUMN(G322),FALSE),"")</f>
        <v/>
      </c>
      <c r="G330" s="285" t="str">
        <f>+IF(記録会!$BR$9&gt;=ROW(F320),VLOOKUP(ROW(F320),記録会!$BQ$10:$BZ$638,COLUMN(H322),FALSE),"")</f>
        <v/>
      </c>
      <c r="H330" s="285"/>
      <c r="I330" s="286" t="str">
        <f>+IF(記録会!$BR$9&gt;=ROW(H320),VLOOKUP(ROW(H320),記録会!$BQ$10:$BZ$638,COLUMN(I322),FALSE),"")</f>
        <v/>
      </c>
      <c r="J330" s="287"/>
      <c r="K330" s="285" t="str">
        <f>+IF(記録会!$BR$9&gt;=ROW(G320),VLOOKUP(ROW(G320),記録会!$BQ$10:$BZ$638,COLUMN(J322),FALSE),"")</f>
        <v/>
      </c>
      <c r="L330" s="287"/>
    </row>
    <row r="331" spans="1:12" x14ac:dyDescent="0.15">
      <c r="A331" s="45" t="str">
        <f t="shared" si="4"/>
        <v/>
      </c>
      <c r="B331" s="45" t="str">
        <f>+IF(記録会!$BR$9&gt;=ROW(A321),VLOOKUP(ROW(A321),記録会!$BQ$10:$BZ$638,COLUMN(C323),FALSE),"")</f>
        <v/>
      </c>
      <c r="C331" s="45" t="str">
        <f>+IF(記録会!$BR$9&gt;=ROW(B321),VLOOKUP(ROW(B321),記録会!$BQ$10:$BZ$638,COLUMN(D323),FALSE),"")</f>
        <v/>
      </c>
      <c r="D331" s="49" t="str">
        <f>+IF(記録会!$BR$9&gt;=ROW(C321),VLOOKUP(ROW(C321),記録会!$BQ$10:$BZ$638,COLUMN(E323),FALSE),"")</f>
        <v/>
      </c>
      <c r="E331" s="49" t="str">
        <f>+IF(記録会!$BR$9&gt;=ROW(D321),VLOOKUP(ROW(D321),記録会!$BQ$10:$BZ$638,COLUMN(F323),FALSE),"")</f>
        <v/>
      </c>
      <c r="F331" s="49" t="str">
        <f>+IF(記録会!$BR$9&gt;=ROW(E321),VLOOKUP(ROW(E321),記録会!$BQ$10:$BZ$638,COLUMN(G323),FALSE),"")</f>
        <v/>
      </c>
      <c r="G331" s="285" t="str">
        <f>+IF(記録会!$BR$9&gt;=ROW(F321),VLOOKUP(ROW(F321),記録会!$BQ$10:$BZ$638,COLUMN(H323),FALSE),"")</f>
        <v/>
      </c>
      <c r="H331" s="285"/>
      <c r="I331" s="286" t="str">
        <f>+IF(記録会!$BR$9&gt;=ROW(H321),VLOOKUP(ROW(H321),記録会!$BQ$10:$BZ$638,COLUMN(I323),FALSE),"")</f>
        <v/>
      </c>
      <c r="J331" s="287"/>
      <c r="K331" s="285" t="str">
        <f>+IF(記録会!$BR$9&gt;=ROW(G321),VLOOKUP(ROW(G321),記録会!$BQ$10:$BZ$638,COLUMN(J323),FALSE),"")</f>
        <v/>
      </c>
      <c r="L331" s="287"/>
    </row>
    <row r="332" spans="1:12" x14ac:dyDescent="0.15">
      <c r="A332" s="45" t="str">
        <f t="shared" ref="A332:A395" si="5">+IF(B332="","",ROW(A322))</f>
        <v/>
      </c>
      <c r="B332" s="45" t="str">
        <f>+IF(記録会!$BR$9&gt;=ROW(A322),VLOOKUP(ROW(A322),記録会!$BQ$10:$BZ$638,COLUMN(C324),FALSE),"")</f>
        <v/>
      </c>
      <c r="C332" s="45" t="str">
        <f>+IF(記録会!$BR$9&gt;=ROW(B322),VLOOKUP(ROW(B322),記録会!$BQ$10:$BZ$638,COLUMN(D324),FALSE),"")</f>
        <v/>
      </c>
      <c r="D332" s="49" t="str">
        <f>+IF(記録会!$BR$9&gt;=ROW(C322),VLOOKUP(ROW(C322),記録会!$BQ$10:$BZ$638,COLUMN(E324),FALSE),"")</f>
        <v/>
      </c>
      <c r="E332" s="49" t="str">
        <f>+IF(記録会!$BR$9&gt;=ROW(D322),VLOOKUP(ROW(D322),記録会!$BQ$10:$BZ$638,COLUMN(F324),FALSE),"")</f>
        <v/>
      </c>
      <c r="F332" s="49" t="str">
        <f>+IF(記録会!$BR$9&gt;=ROW(E322),VLOOKUP(ROW(E322),記録会!$BQ$10:$BZ$638,COLUMN(G324),FALSE),"")</f>
        <v/>
      </c>
      <c r="G332" s="285" t="str">
        <f>+IF(記録会!$BR$9&gt;=ROW(F322),VLOOKUP(ROW(F322),記録会!$BQ$10:$BZ$638,COLUMN(H324),FALSE),"")</f>
        <v/>
      </c>
      <c r="H332" s="285"/>
      <c r="I332" s="286" t="str">
        <f>+IF(記録会!$BR$9&gt;=ROW(H322),VLOOKUP(ROW(H322),記録会!$BQ$10:$BZ$638,COLUMN(I324),FALSE),"")</f>
        <v/>
      </c>
      <c r="J332" s="287"/>
      <c r="K332" s="285" t="str">
        <f>+IF(記録会!$BR$9&gt;=ROW(G322),VLOOKUP(ROW(G322),記録会!$BQ$10:$BZ$638,COLUMN(J324),FALSE),"")</f>
        <v/>
      </c>
      <c r="L332" s="287"/>
    </row>
    <row r="333" spans="1:12" x14ac:dyDescent="0.15">
      <c r="A333" s="45" t="str">
        <f t="shared" si="5"/>
        <v/>
      </c>
      <c r="B333" s="45" t="str">
        <f>+IF(記録会!$BR$9&gt;=ROW(A323),VLOOKUP(ROW(A323),記録会!$BQ$10:$BZ$638,COLUMN(C325),FALSE),"")</f>
        <v/>
      </c>
      <c r="C333" s="45" t="str">
        <f>+IF(記録会!$BR$9&gt;=ROW(B323),VLOOKUP(ROW(B323),記録会!$BQ$10:$BZ$638,COLUMN(D325),FALSE),"")</f>
        <v/>
      </c>
      <c r="D333" s="49" t="str">
        <f>+IF(記録会!$BR$9&gt;=ROW(C323),VLOOKUP(ROW(C323),記録会!$BQ$10:$BZ$638,COLUMN(E325),FALSE),"")</f>
        <v/>
      </c>
      <c r="E333" s="49" t="str">
        <f>+IF(記録会!$BR$9&gt;=ROW(D323),VLOOKUP(ROW(D323),記録会!$BQ$10:$BZ$638,COLUMN(F325),FALSE),"")</f>
        <v/>
      </c>
      <c r="F333" s="49" t="str">
        <f>+IF(記録会!$BR$9&gt;=ROW(E323),VLOOKUP(ROW(E323),記録会!$BQ$10:$BZ$638,COLUMN(G325),FALSE),"")</f>
        <v/>
      </c>
      <c r="G333" s="285" t="str">
        <f>+IF(記録会!$BR$9&gt;=ROW(F323),VLOOKUP(ROW(F323),記録会!$BQ$10:$BZ$638,COLUMN(H325),FALSE),"")</f>
        <v/>
      </c>
      <c r="H333" s="285"/>
      <c r="I333" s="286" t="str">
        <f>+IF(記録会!$BR$9&gt;=ROW(H323),VLOOKUP(ROW(H323),記録会!$BQ$10:$BZ$638,COLUMN(I325),FALSE),"")</f>
        <v/>
      </c>
      <c r="J333" s="287"/>
      <c r="K333" s="285" t="str">
        <f>+IF(記録会!$BR$9&gt;=ROW(G323),VLOOKUP(ROW(G323),記録会!$BQ$10:$BZ$638,COLUMN(J325),FALSE),"")</f>
        <v/>
      </c>
      <c r="L333" s="287"/>
    </row>
    <row r="334" spans="1:12" x14ac:dyDescent="0.15">
      <c r="A334" s="45" t="str">
        <f t="shared" si="5"/>
        <v/>
      </c>
      <c r="B334" s="45" t="str">
        <f>+IF(記録会!$BR$9&gt;=ROW(A324),VLOOKUP(ROW(A324),記録会!$BQ$10:$BZ$638,COLUMN(C326),FALSE),"")</f>
        <v/>
      </c>
      <c r="C334" s="45" t="str">
        <f>+IF(記録会!$BR$9&gt;=ROW(B324),VLOOKUP(ROW(B324),記録会!$BQ$10:$BZ$638,COLUMN(D326),FALSE),"")</f>
        <v/>
      </c>
      <c r="D334" s="49" t="str">
        <f>+IF(記録会!$BR$9&gt;=ROW(C324),VLOOKUP(ROW(C324),記録会!$BQ$10:$BZ$638,COLUMN(E326),FALSE),"")</f>
        <v/>
      </c>
      <c r="E334" s="49" t="str">
        <f>+IF(記録会!$BR$9&gt;=ROW(D324),VLOOKUP(ROW(D324),記録会!$BQ$10:$BZ$638,COLUMN(F326),FALSE),"")</f>
        <v/>
      </c>
      <c r="F334" s="49" t="str">
        <f>+IF(記録会!$BR$9&gt;=ROW(E324),VLOOKUP(ROW(E324),記録会!$BQ$10:$BZ$638,COLUMN(G326),FALSE),"")</f>
        <v/>
      </c>
      <c r="G334" s="285" t="str">
        <f>+IF(記録会!$BR$9&gt;=ROW(F324),VLOOKUP(ROW(F324),記録会!$BQ$10:$BZ$638,COLUMN(H326),FALSE),"")</f>
        <v/>
      </c>
      <c r="H334" s="285"/>
      <c r="I334" s="286" t="str">
        <f>+IF(記録会!$BR$9&gt;=ROW(H324),VLOOKUP(ROW(H324),記録会!$BQ$10:$BZ$638,COLUMN(I326),FALSE),"")</f>
        <v/>
      </c>
      <c r="J334" s="287"/>
      <c r="K334" s="285" t="str">
        <f>+IF(記録会!$BR$9&gt;=ROW(G324),VLOOKUP(ROW(G324),記録会!$BQ$10:$BZ$638,COLUMN(J326),FALSE),"")</f>
        <v/>
      </c>
      <c r="L334" s="287"/>
    </row>
    <row r="335" spans="1:12" x14ac:dyDescent="0.15">
      <c r="A335" s="45" t="str">
        <f t="shared" si="5"/>
        <v/>
      </c>
      <c r="B335" s="45" t="str">
        <f>+IF(記録会!$BR$9&gt;=ROW(A325),VLOOKUP(ROW(A325),記録会!$BQ$10:$BZ$638,COLUMN(C327),FALSE),"")</f>
        <v/>
      </c>
      <c r="C335" s="45" t="str">
        <f>+IF(記録会!$BR$9&gt;=ROW(B325),VLOOKUP(ROW(B325),記録会!$BQ$10:$BZ$638,COLUMN(D327),FALSE),"")</f>
        <v/>
      </c>
      <c r="D335" s="49" t="str">
        <f>+IF(記録会!$BR$9&gt;=ROW(C325),VLOOKUP(ROW(C325),記録会!$BQ$10:$BZ$638,COLUMN(E327),FALSE),"")</f>
        <v/>
      </c>
      <c r="E335" s="49" t="str">
        <f>+IF(記録会!$BR$9&gt;=ROW(D325),VLOOKUP(ROW(D325),記録会!$BQ$10:$BZ$638,COLUMN(F327),FALSE),"")</f>
        <v/>
      </c>
      <c r="F335" s="49" t="str">
        <f>+IF(記録会!$BR$9&gt;=ROW(E325),VLOOKUP(ROW(E325),記録会!$BQ$10:$BZ$638,COLUMN(G327),FALSE),"")</f>
        <v/>
      </c>
      <c r="G335" s="285" t="str">
        <f>+IF(記録会!$BR$9&gt;=ROW(F325),VLOOKUP(ROW(F325),記録会!$BQ$10:$BZ$638,COLUMN(H327),FALSE),"")</f>
        <v/>
      </c>
      <c r="H335" s="285"/>
      <c r="I335" s="286" t="str">
        <f>+IF(記録会!$BR$9&gt;=ROW(H325),VLOOKUP(ROW(H325),記録会!$BQ$10:$BZ$638,COLUMN(I327),FALSE),"")</f>
        <v/>
      </c>
      <c r="J335" s="287"/>
      <c r="K335" s="285" t="str">
        <f>+IF(記録会!$BR$9&gt;=ROW(G325),VLOOKUP(ROW(G325),記録会!$BQ$10:$BZ$638,COLUMN(J327),FALSE),"")</f>
        <v/>
      </c>
      <c r="L335" s="287"/>
    </row>
    <row r="336" spans="1:12" x14ac:dyDescent="0.15">
      <c r="A336" s="45" t="str">
        <f t="shared" si="5"/>
        <v/>
      </c>
      <c r="B336" s="45" t="str">
        <f>+IF(記録会!$BR$9&gt;=ROW(A326),VLOOKUP(ROW(A326),記録会!$BQ$10:$BZ$638,COLUMN(C328),FALSE),"")</f>
        <v/>
      </c>
      <c r="C336" s="45" t="str">
        <f>+IF(記録会!$BR$9&gt;=ROW(B326),VLOOKUP(ROW(B326),記録会!$BQ$10:$BZ$638,COLUMN(D328),FALSE),"")</f>
        <v/>
      </c>
      <c r="D336" s="49" t="str">
        <f>+IF(記録会!$BR$9&gt;=ROW(C326),VLOOKUP(ROW(C326),記録会!$BQ$10:$BZ$638,COLUMN(E328),FALSE),"")</f>
        <v/>
      </c>
      <c r="E336" s="49" t="str">
        <f>+IF(記録会!$BR$9&gt;=ROW(D326),VLOOKUP(ROW(D326),記録会!$BQ$10:$BZ$638,COLUMN(F328),FALSE),"")</f>
        <v/>
      </c>
      <c r="F336" s="49" t="str">
        <f>+IF(記録会!$BR$9&gt;=ROW(E326),VLOOKUP(ROW(E326),記録会!$BQ$10:$BZ$638,COLUMN(G328),FALSE),"")</f>
        <v/>
      </c>
      <c r="G336" s="285" t="str">
        <f>+IF(記録会!$BR$9&gt;=ROW(F326),VLOOKUP(ROW(F326),記録会!$BQ$10:$BZ$638,COLUMN(H328),FALSE),"")</f>
        <v/>
      </c>
      <c r="H336" s="285"/>
      <c r="I336" s="286" t="str">
        <f>+IF(記録会!$BR$9&gt;=ROW(H326),VLOOKUP(ROW(H326),記録会!$BQ$10:$BZ$638,COLUMN(I328),FALSE),"")</f>
        <v/>
      </c>
      <c r="J336" s="287"/>
      <c r="K336" s="285" t="str">
        <f>+IF(記録会!$BR$9&gt;=ROW(G326),VLOOKUP(ROW(G326),記録会!$BQ$10:$BZ$638,COLUMN(J328),FALSE),"")</f>
        <v/>
      </c>
      <c r="L336" s="287"/>
    </row>
    <row r="337" spans="1:12" x14ac:dyDescent="0.15">
      <c r="A337" s="45" t="str">
        <f t="shared" si="5"/>
        <v/>
      </c>
      <c r="B337" s="45" t="str">
        <f>+IF(記録会!$BR$9&gt;=ROW(A327),VLOOKUP(ROW(A327),記録会!$BQ$10:$BZ$638,COLUMN(C329),FALSE),"")</f>
        <v/>
      </c>
      <c r="C337" s="45" t="str">
        <f>+IF(記録会!$BR$9&gt;=ROW(B327),VLOOKUP(ROW(B327),記録会!$BQ$10:$BZ$638,COLUMN(D329),FALSE),"")</f>
        <v/>
      </c>
      <c r="D337" s="49" t="str">
        <f>+IF(記録会!$BR$9&gt;=ROW(C327),VLOOKUP(ROW(C327),記録会!$BQ$10:$BZ$638,COLUMN(E329),FALSE),"")</f>
        <v/>
      </c>
      <c r="E337" s="49" t="str">
        <f>+IF(記録会!$BR$9&gt;=ROW(D327),VLOOKUP(ROW(D327),記録会!$BQ$10:$BZ$638,COLUMN(F329),FALSE),"")</f>
        <v/>
      </c>
      <c r="F337" s="49" t="str">
        <f>+IF(記録会!$BR$9&gt;=ROW(E327),VLOOKUP(ROW(E327),記録会!$BQ$10:$BZ$638,COLUMN(G329),FALSE),"")</f>
        <v/>
      </c>
      <c r="G337" s="285" t="str">
        <f>+IF(記録会!$BR$9&gt;=ROW(F327),VLOOKUP(ROW(F327),記録会!$BQ$10:$BZ$638,COLUMN(H329),FALSE),"")</f>
        <v/>
      </c>
      <c r="H337" s="285"/>
      <c r="I337" s="286" t="str">
        <f>+IF(記録会!$BR$9&gt;=ROW(H327),VLOOKUP(ROW(H327),記録会!$BQ$10:$BZ$638,COLUMN(I329),FALSE),"")</f>
        <v/>
      </c>
      <c r="J337" s="287"/>
      <c r="K337" s="285" t="str">
        <f>+IF(記録会!$BR$9&gt;=ROW(G327),VLOOKUP(ROW(G327),記録会!$BQ$10:$BZ$638,COLUMN(J329),FALSE),"")</f>
        <v/>
      </c>
      <c r="L337" s="287"/>
    </row>
    <row r="338" spans="1:12" x14ac:dyDescent="0.15">
      <c r="A338" s="45" t="str">
        <f t="shared" si="5"/>
        <v/>
      </c>
      <c r="B338" s="45" t="str">
        <f>+IF(記録会!$BR$9&gt;=ROW(A328),VLOOKUP(ROW(A328),記録会!$BQ$10:$BZ$638,COLUMN(C330),FALSE),"")</f>
        <v/>
      </c>
      <c r="C338" s="45" t="str">
        <f>+IF(記録会!$BR$9&gt;=ROW(B328),VLOOKUP(ROW(B328),記録会!$BQ$10:$BZ$638,COLUMN(D330),FALSE),"")</f>
        <v/>
      </c>
      <c r="D338" s="49" t="str">
        <f>+IF(記録会!$BR$9&gt;=ROW(C328),VLOOKUP(ROW(C328),記録会!$BQ$10:$BZ$638,COLUMN(E330),FALSE),"")</f>
        <v/>
      </c>
      <c r="E338" s="49" t="str">
        <f>+IF(記録会!$BR$9&gt;=ROW(D328),VLOOKUP(ROW(D328),記録会!$BQ$10:$BZ$638,COLUMN(F330),FALSE),"")</f>
        <v/>
      </c>
      <c r="F338" s="49" t="str">
        <f>+IF(記録会!$BR$9&gt;=ROW(E328),VLOOKUP(ROW(E328),記録会!$BQ$10:$BZ$638,COLUMN(G330),FALSE),"")</f>
        <v/>
      </c>
      <c r="G338" s="285" t="str">
        <f>+IF(記録会!$BR$9&gt;=ROW(F328),VLOOKUP(ROW(F328),記録会!$BQ$10:$BZ$638,COLUMN(H330),FALSE),"")</f>
        <v/>
      </c>
      <c r="H338" s="285"/>
      <c r="I338" s="286" t="str">
        <f>+IF(記録会!$BR$9&gt;=ROW(H328),VLOOKUP(ROW(H328),記録会!$BQ$10:$BZ$638,COLUMN(I330),FALSE),"")</f>
        <v/>
      </c>
      <c r="J338" s="287"/>
      <c r="K338" s="285" t="str">
        <f>+IF(記録会!$BR$9&gt;=ROW(G328),VLOOKUP(ROW(G328),記録会!$BQ$10:$BZ$638,COLUMN(J330),FALSE),"")</f>
        <v/>
      </c>
      <c r="L338" s="287"/>
    </row>
    <row r="339" spans="1:12" x14ac:dyDescent="0.15">
      <c r="A339" s="45" t="str">
        <f t="shared" si="5"/>
        <v/>
      </c>
      <c r="B339" s="45" t="str">
        <f>+IF(記録会!$BR$9&gt;=ROW(A329),VLOOKUP(ROW(A329),記録会!$BQ$10:$BZ$638,COLUMN(C331),FALSE),"")</f>
        <v/>
      </c>
      <c r="C339" s="45" t="str">
        <f>+IF(記録会!$BR$9&gt;=ROW(B329),VLOOKUP(ROW(B329),記録会!$BQ$10:$BZ$638,COLUMN(D331),FALSE),"")</f>
        <v/>
      </c>
      <c r="D339" s="49" t="str">
        <f>+IF(記録会!$BR$9&gt;=ROW(C329),VLOOKUP(ROW(C329),記録会!$BQ$10:$BZ$638,COLUMN(E331),FALSE),"")</f>
        <v/>
      </c>
      <c r="E339" s="49" t="str">
        <f>+IF(記録会!$BR$9&gt;=ROW(D329),VLOOKUP(ROW(D329),記録会!$BQ$10:$BZ$638,COLUMN(F331),FALSE),"")</f>
        <v/>
      </c>
      <c r="F339" s="49" t="str">
        <f>+IF(記録会!$BR$9&gt;=ROW(E329),VLOOKUP(ROW(E329),記録会!$BQ$10:$BZ$638,COLUMN(G331),FALSE),"")</f>
        <v/>
      </c>
      <c r="G339" s="285" t="str">
        <f>+IF(記録会!$BR$9&gt;=ROW(F329),VLOOKUP(ROW(F329),記録会!$BQ$10:$BZ$638,COLUMN(H331),FALSE),"")</f>
        <v/>
      </c>
      <c r="H339" s="285"/>
      <c r="I339" s="286" t="str">
        <f>+IF(記録会!$BR$9&gt;=ROW(H329),VLOOKUP(ROW(H329),記録会!$BQ$10:$BZ$638,COLUMN(I331),FALSE),"")</f>
        <v/>
      </c>
      <c r="J339" s="287"/>
      <c r="K339" s="285" t="str">
        <f>+IF(記録会!$BR$9&gt;=ROW(G329),VLOOKUP(ROW(G329),記録会!$BQ$10:$BZ$638,COLUMN(J331),FALSE),"")</f>
        <v/>
      </c>
      <c r="L339" s="287"/>
    </row>
    <row r="340" spans="1:12" x14ac:dyDescent="0.15">
      <c r="A340" s="45" t="str">
        <f t="shared" si="5"/>
        <v/>
      </c>
      <c r="B340" s="45" t="str">
        <f>+IF(記録会!$BR$9&gt;=ROW(A330),VLOOKUP(ROW(A330),記録会!$BQ$10:$BZ$638,COLUMN(C332),FALSE),"")</f>
        <v/>
      </c>
      <c r="C340" s="45" t="str">
        <f>+IF(記録会!$BR$9&gt;=ROW(B330),VLOOKUP(ROW(B330),記録会!$BQ$10:$BZ$638,COLUMN(D332),FALSE),"")</f>
        <v/>
      </c>
      <c r="D340" s="49" t="str">
        <f>+IF(記録会!$BR$9&gt;=ROW(C330),VLOOKUP(ROW(C330),記録会!$BQ$10:$BZ$638,COLUMN(E332),FALSE),"")</f>
        <v/>
      </c>
      <c r="E340" s="49" t="str">
        <f>+IF(記録会!$BR$9&gt;=ROW(D330),VLOOKUP(ROW(D330),記録会!$BQ$10:$BZ$638,COLUMN(F332),FALSE),"")</f>
        <v/>
      </c>
      <c r="F340" s="49" t="str">
        <f>+IF(記録会!$BR$9&gt;=ROW(E330),VLOOKUP(ROW(E330),記録会!$BQ$10:$BZ$638,COLUMN(G332),FALSE),"")</f>
        <v/>
      </c>
      <c r="G340" s="285" t="str">
        <f>+IF(記録会!$BR$9&gt;=ROW(F330),VLOOKUP(ROW(F330),記録会!$BQ$10:$BZ$638,COLUMN(H332),FALSE),"")</f>
        <v/>
      </c>
      <c r="H340" s="285"/>
      <c r="I340" s="286" t="str">
        <f>+IF(記録会!$BR$9&gt;=ROW(H330),VLOOKUP(ROW(H330),記録会!$BQ$10:$BZ$638,COLUMN(I332),FALSE),"")</f>
        <v/>
      </c>
      <c r="J340" s="287"/>
      <c r="K340" s="285" t="str">
        <f>+IF(記録会!$BR$9&gt;=ROW(G330),VLOOKUP(ROW(G330),記録会!$BQ$10:$BZ$638,COLUMN(J332),FALSE),"")</f>
        <v/>
      </c>
      <c r="L340" s="287"/>
    </row>
    <row r="341" spans="1:12" x14ac:dyDescent="0.15">
      <c r="A341" s="45" t="str">
        <f t="shared" si="5"/>
        <v/>
      </c>
      <c r="B341" s="45" t="str">
        <f>+IF(記録会!$BR$9&gt;=ROW(A331),VLOOKUP(ROW(A331),記録会!$BQ$10:$BZ$638,COLUMN(C333),FALSE),"")</f>
        <v/>
      </c>
      <c r="C341" s="45" t="str">
        <f>+IF(記録会!$BR$9&gt;=ROW(B331),VLOOKUP(ROW(B331),記録会!$BQ$10:$BZ$638,COLUMN(D333),FALSE),"")</f>
        <v/>
      </c>
      <c r="D341" s="49" t="str">
        <f>+IF(記録会!$BR$9&gt;=ROW(C331),VLOOKUP(ROW(C331),記録会!$BQ$10:$BZ$638,COLUMN(E333),FALSE),"")</f>
        <v/>
      </c>
      <c r="E341" s="49" t="str">
        <f>+IF(記録会!$BR$9&gt;=ROW(D331),VLOOKUP(ROW(D331),記録会!$BQ$10:$BZ$638,COLUMN(F333),FALSE),"")</f>
        <v/>
      </c>
      <c r="F341" s="49" t="str">
        <f>+IF(記録会!$BR$9&gt;=ROW(E331),VLOOKUP(ROW(E331),記録会!$BQ$10:$BZ$638,COLUMN(G333),FALSE),"")</f>
        <v/>
      </c>
      <c r="G341" s="285" t="str">
        <f>+IF(記録会!$BR$9&gt;=ROW(F331),VLOOKUP(ROW(F331),記録会!$BQ$10:$BZ$638,COLUMN(H333),FALSE),"")</f>
        <v/>
      </c>
      <c r="H341" s="285"/>
      <c r="I341" s="286" t="str">
        <f>+IF(記録会!$BR$9&gt;=ROW(H331),VLOOKUP(ROW(H331),記録会!$BQ$10:$BZ$638,COLUMN(I333),FALSE),"")</f>
        <v/>
      </c>
      <c r="J341" s="287"/>
      <c r="K341" s="285" t="str">
        <f>+IF(記録会!$BR$9&gt;=ROW(G331),VLOOKUP(ROW(G331),記録会!$BQ$10:$BZ$638,COLUMN(J333),FALSE),"")</f>
        <v/>
      </c>
      <c r="L341" s="287"/>
    </row>
    <row r="342" spans="1:12" x14ac:dyDescent="0.15">
      <c r="A342" s="45" t="str">
        <f t="shared" si="5"/>
        <v/>
      </c>
      <c r="B342" s="45" t="str">
        <f>+IF(記録会!$BR$9&gt;=ROW(A332),VLOOKUP(ROW(A332),記録会!$BQ$10:$BZ$638,COLUMN(C334),FALSE),"")</f>
        <v/>
      </c>
      <c r="C342" s="45" t="str">
        <f>+IF(記録会!$BR$9&gt;=ROW(B332),VLOOKUP(ROW(B332),記録会!$BQ$10:$BZ$638,COLUMN(D334),FALSE),"")</f>
        <v/>
      </c>
      <c r="D342" s="49" t="str">
        <f>+IF(記録会!$BR$9&gt;=ROW(C332),VLOOKUP(ROW(C332),記録会!$BQ$10:$BZ$638,COLUMN(E334),FALSE),"")</f>
        <v/>
      </c>
      <c r="E342" s="49" t="str">
        <f>+IF(記録会!$BR$9&gt;=ROW(D332),VLOOKUP(ROW(D332),記録会!$BQ$10:$BZ$638,COLUMN(F334),FALSE),"")</f>
        <v/>
      </c>
      <c r="F342" s="49" t="str">
        <f>+IF(記録会!$BR$9&gt;=ROW(E332),VLOOKUP(ROW(E332),記録会!$BQ$10:$BZ$638,COLUMN(G334),FALSE),"")</f>
        <v/>
      </c>
      <c r="G342" s="285" t="str">
        <f>+IF(記録会!$BR$9&gt;=ROW(F332),VLOOKUP(ROW(F332),記録会!$BQ$10:$BZ$638,COLUMN(H334),FALSE),"")</f>
        <v/>
      </c>
      <c r="H342" s="285"/>
      <c r="I342" s="286" t="str">
        <f>+IF(記録会!$BR$9&gt;=ROW(H332),VLOOKUP(ROW(H332),記録会!$BQ$10:$BZ$638,COLUMN(I334),FALSE),"")</f>
        <v/>
      </c>
      <c r="J342" s="287"/>
      <c r="K342" s="285" t="str">
        <f>+IF(記録会!$BR$9&gt;=ROW(G332),VLOOKUP(ROW(G332),記録会!$BQ$10:$BZ$638,COLUMN(J334),FALSE),"")</f>
        <v/>
      </c>
      <c r="L342" s="287"/>
    </row>
    <row r="343" spans="1:12" x14ac:dyDescent="0.15">
      <c r="A343" s="45" t="str">
        <f t="shared" si="5"/>
        <v/>
      </c>
      <c r="B343" s="45" t="str">
        <f>+IF(記録会!$BR$9&gt;=ROW(A333),VLOOKUP(ROW(A333),記録会!$BQ$10:$BZ$638,COLUMN(C335),FALSE),"")</f>
        <v/>
      </c>
      <c r="C343" s="45" t="str">
        <f>+IF(記録会!$BR$9&gt;=ROW(B333),VLOOKUP(ROW(B333),記録会!$BQ$10:$BZ$638,COLUMN(D335),FALSE),"")</f>
        <v/>
      </c>
      <c r="D343" s="49" t="str">
        <f>+IF(記録会!$BR$9&gt;=ROW(C333),VLOOKUP(ROW(C333),記録会!$BQ$10:$BZ$638,COLUMN(E335),FALSE),"")</f>
        <v/>
      </c>
      <c r="E343" s="49" t="str">
        <f>+IF(記録会!$BR$9&gt;=ROW(D333),VLOOKUP(ROW(D333),記録会!$BQ$10:$BZ$638,COLUMN(F335),FALSE),"")</f>
        <v/>
      </c>
      <c r="F343" s="49" t="str">
        <f>+IF(記録会!$BR$9&gt;=ROW(E333),VLOOKUP(ROW(E333),記録会!$BQ$10:$BZ$638,COLUMN(G335),FALSE),"")</f>
        <v/>
      </c>
      <c r="G343" s="285" t="str">
        <f>+IF(記録会!$BR$9&gt;=ROW(F333),VLOOKUP(ROW(F333),記録会!$BQ$10:$BZ$638,COLUMN(H335),FALSE),"")</f>
        <v/>
      </c>
      <c r="H343" s="285"/>
      <c r="I343" s="286" t="str">
        <f>+IF(記録会!$BR$9&gt;=ROW(H333),VLOOKUP(ROW(H333),記録会!$BQ$10:$BZ$638,COLUMN(I335),FALSE),"")</f>
        <v/>
      </c>
      <c r="J343" s="287"/>
      <c r="K343" s="285" t="str">
        <f>+IF(記録会!$BR$9&gt;=ROW(G333),VLOOKUP(ROW(G333),記録会!$BQ$10:$BZ$638,COLUMN(J335),FALSE),"")</f>
        <v/>
      </c>
      <c r="L343" s="287"/>
    </row>
    <row r="344" spans="1:12" x14ac:dyDescent="0.15">
      <c r="A344" s="45" t="str">
        <f t="shared" si="5"/>
        <v/>
      </c>
      <c r="B344" s="45" t="str">
        <f>+IF(記録会!$BR$9&gt;=ROW(A334),VLOOKUP(ROW(A334),記録会!$BQ$10:$BZ$638,COLUMN(C336),FALSE),"")</f>
        <v/>
      </c>
      <c r="C344" s="45" t="str">
        <f>+IF(記録会!$BR$9&gt;=ROW(B334),VLOOKUP(ROW(B334),記録会!$BQ$10:$BZ$638,COLUMN(D336),FALSE),"")</f>
        <v/>
      </c>
      <c r="D344" s="49" t="str">
        <f>+IF(記録会!$BR$9&gt;=ROW(C334),VLOOKUP(ROW(C334),記録会!$BQ$10:$BZ$638,COLUMN(E336),FALSE),"")</f>
        <v/>
      </c>
      <c r="E344" s="49" t="str">
        <f>+IF(記録会!$BR$9&gt;=ROW(D334),VLOOKUP(ROW(D334),記録会!$BQ$10:$BZ$638,COLUMN(F336),FALSE),"")</f>
        <v/>
      </c>
      <c r="F344" s="49" t="str">
        <f>+IF(記録会!$BR$9&gt;=ROW(E334),VLOOKUP(ROW(E334),記録会!$BQ$10:$BZ$638,COLUMN(G336),FALSE),"")</f>
        <v/>
      </c>
      <c r="G344" s="285" t="str">
        <f>+IF(記録会!$BR$9&gt;=ROW(F334),VLOOKUP(ROW(F334),記録会!$BQ$10:$BZ$638,COLUMN(H336),FALSE),"")</f>
        <v/>
      </c>
      <c r="H344" s="285"/>
      <c r="I344" s="286" t="str">
        <f>+IF(記録会!$BR$9&gt;=ROW(H334),VLOOKUP(ROW(H334),記録会!$BQ$10:$BZ$638,COLUMN(I336),FALSE),"")</f>
        <v/>
      </c>
      <c r="J344" s="287"/>
      <c r="K344" s="285" t="str">
        <f>+IF(記録会!$BR$9&gt;=ROW(G334),VLOOKUP(ROW(G334),記録会!$BQ$10:$BZ$638,COLUMN(J336),FALSE),"")</f>
        <v/>
      </c>
      <c r="L344" s="287"/>
    </row>
    <row r="345" spans="1:12" x14ac:dyDescent="0.15">
      <c r="A345" s="45" t="str">
        <f t="shared" si="5"/>
        <v/>
      </c>
      <c r="B345" s="45" t="str">
        <f>+IF(記録会!$BR$9&gt;=ROW(A335),VLOOKUP(ROW(A335),記録会!$BQ$10:$BZ$638,COLUMN(C337),FALSE),"")</f>
        <v/>
      </c>
      <c r="C345" s="45" t="str">
        <f>+IF(記録会!$BR$9&gt;=ROW(B335),VLOOKUP(ROW(B335),記録会!$BQ$10:$BZ$638,COLUMN(D337),FALSE),"")</f>
        <v/>
      </c>
      <c r="D345" s="49" t="str">
        <f>+IF(記録会!$BR$9&gt;=ROW(C335),VLOOKUP(ROW(C335),記録会!$BQ$10:$BZ$638,COLUMN(E337),FALSE),"")</f>
        <v/>
      </c>
      <c r="E345" s="49" t="str">
        <f>+IF(記録会!$BR$9&gt;=ROW(D335),VLOOKUP(ROW(D335),記録会!$BQ$10:$BZ$638,COLUMN(F337),FALSE),"")</f>
        <v/>
      </c>
      <c r="F345" s="49" t="str">
        <f>+IF(記録会!$BR$9&gt;=ROW(E335),VLOOKUP(ROW(E335),記録会!$BQ$10:$BZ$638,COLUMN(G337),FALSE),"")</f>
        <v/>
      </c>
      <c r="G345" s="285" t="str">
        <f>+IF(記録会!$BR$9&gt;=ROW(F335),VLOOKUP(ROW(F335),記録会!$BQ$10:$BZ$638,COLUMN(H337),FALSE),"")</f>
        <v/>
      </c>
      <c r="H345" s="285"/>
      <c r="I345" s="286" t="str">
        <f>+IF(記録会!$BR$9&gt;=ROW(H335),VLOOKUP(ROW(H335),記録会!$BQ$10:$BZ$638,COLUMN(I337),FALSE),"")</f>
        <v/>
      </c>
      <c r="J345" s="287"/>
      <c r="K345" s="285" t="str">
        <f>+IF(記録会!$BR$9&gt;=ROW(G335),VLOOKUP(ROW(G335),記録会!$BQ$10:$BZ$638,COLUMN(J337),FALSE),"")</f>
        <v/>
      </c>
      <c r="L345" s="287"/>
    </row>
    <row r="346" spans="1:12" x14ac:dyDescent="0.15">
      <c r="A346" s="45" t="str">
        <f t="shared" si="5"/>
        <v/>
      </c>
      <c r="B346" s="45" t="str">
        <f>+IF(記録会!$BR$9&gt;=ROW(A336),VLOOKUP(ROW(A336),記録会!$BQ$10:$BZ$638,COLUMN(C338),FALSE),"")</f>
        <v/>
      </c>
      <c r="C346" s="45" t="str">
        <f>+IF(記録会!$BR$9&gt;=ROW(B336),VLOOKUP(ROW(B336),記録会!$BQ$10:$BZ$638,COLUMN(D338),FALSE),"")</f>
        <v/>
      </c>
      <c r="D346" s="49" t="str">
        <f>+IF(記録会!$BR$9&gt;=ROW(C336),VLOOKUP(ROW(C336),記録会!$BQ$10:$BZ$638,COLUMN(E338),FALSE),"")</f>
        <v/>
      </c>
      <c r="E346" s="49" t="str">
        <f>+IF(記録会!$BR$9&gt;=ROW(D336),VLOOKUP(ROW(D336),記録会!$BQ$10:$BZ$638,COLUMN(F338),FALSE),"")</f>
        <v/>
      </c>
      <c r="F346" s="49" t="str">
        <f>+IF(記録会!$BR$9&gt;=ROW(E336),VLOOKUP(ROW(E336),記録会!$BQ$10:$BZ$638,COLUMN(G338),FALSE),"")</f>
        <v/>
      </c>
      <c r="G346" s="285" t="str">
        <f>+IF(記録会!$BR$9&gt;=ROW(F336),VLOOKUP(ROW(F336),記録会!$BQ$10:$BZ$638,COLUMN(H338),FALSE),"")</f>
        <v/>
      </c>
      <c r="H346" s="285"/>
      <c r="I346" s="286" t="str">
        <f>+IF(記録会!$BR$9&gt;=ROW(H336),VLOOKUP(ROW(H336),記録会!$BQ$10:$BZ$638,COLUMN(I338),FALSE),"")</f>
        <v/>
      </c>
      <c r="J346" s="287"/>
      <c r="K346" s="285" t="str">
        <f>+IF(記録会!$BR$9&gt;=ROW(G336),VLOOKUP(ROW(G336),記録会!$BQ$10:$BZ$638,COLUMN(J338),FALSE),"")</f>
        <v/>
      </c>
      <c r="L346" s="287"/>
    </row>
    <row r="347" spans="1:12" x14ac:dyDescent="0.15">
      <c r="A347" s="45" t="str">
        <f t="shared" si="5"/>
        <v/>
      </c>
      <c r="B347" s="45" t="str">
        <f>+IF(記録会!$BR$9&gt;=ROW(A337),VLOOKUP(ROW(A337),記録会!$BQ$10:$BZ$638,COLUMN(C339),FALSE),"")</f>
        <v/>
      </c>
      <c r="C347" s="45" t="str">
        <f>+IF(記録会!$BR$9&gt;=ROW(B337),VLOOKUP(ROW(B337),記録会!$BQ$10:$BZ$638,COLUMN(D339),FALSE),"")</f>
        <v/>
      </c>
      <c r="D347" s="49" t="str">
        <f>+IF(記録会!$BR$9&gt;=ROW(C337),VLOOKUP(ROW(C337),記録会!$BQ$10:$BZ$638,COLUMN(E339),FALSE),"")</f>
        <v/>
      </c>
      <c r="E347" s="49" t="str">
        <f>+IF(記録会!$BR$9&gt;=ROW(D337),VLOOKUP(ROW(D337),記録会!$BQ$10:$BZ$638,COLUMN(F339),FALSE),"")</f>
        <v/>
      </c>
      <c r="F347" s="49" t="str">
        <f>+IF(記録会!$BR$9&gt;=ROW(E337),VLOOKUP(ROW(E337),記録会!$BQ$10:$BZ$638,COLUMN(G339),FALSE),"")</f>
        <v/>
      </c>
      <c r="G347" s="285" t="str">
        <f>+IF(記録会!$BR$9&gt;=ROW(F337),VLOOKUP(ROW(F337),記録会!$BQ$10:$BZ$638,COLUMN(H339),FALSE),"")</f>
        <v/>
      </c>
      <c r="H347" s="285"/>
      <c r="I347" s="286" t="str">
        <f>+IF(記録会!$BR$9&gt;=ROW(H337),VLOOKUP(ROW(H337),記録会!$BQ$10:$BZ$638,COLUMN(I339),FALSE),"")</f>
        <v/>
      </c>
      <c r="J347" s="287"/>
      <c r="K347" s="285" t="str">
        <f>+IF(記録会!$BR$9&gt;=ROW(G337),VLOOKUP(ROW(G337),記録会!$BQ$10:$BZ$638,COLUMN(J339),FALSE),"")</f>
        <v/>
      </c>
      <c r="L347" s="287"/>
    </row>
    <row r="348" spans="1:12" x14ac:dyDescent="0.15">
      <c r="A348" s="45" t="str">
        <f t="shared" si="5"/>
        <v/>
      </c>
      <c r="B348" s="45" t="str">
        <f>+IF(記録会!$BR$9&gt;=ROW(A338),VLOOKUP(ROW(A338),記録会!$BQ$10:$BZ$638,COLUMN(C340),FALSE),"")</f>
        <v/>
      </c>
      <c r="C348" s="45" t="str">
        <f>+IF(記録会!$BR$9&gt;=ROW(B338),VLOOKUP(ROW(B338),記録会!$BQ$10:$BZ$638,COLUMN(D340),FALSE),"")</f>
        <v/>
      </c>
      <c r="D348" s="49" t="str">
        <f>+IF(記録会!$BR$9&gt;=ROW(C338),VLOOKUP(ROW(C338),記録会!$BQ$10:$BZ$638,COLUMN(E340),FALSE),"")</f>
        <v/>
      </c>
      <c r="E348" s="49" t="str">
        <f>+IF(記録会!$BR$9&gt;=ROW(D338),VLOOKUP(ROW(D338),記録会!$BQ$10:$BZ$638,COLUMN(F340),FALSE),"")</f>
        <v/>
      </c>
      <c r="F348" s="49" t="str">
        <f>+IF(記録会!$BR$9&gt;=ROW(E338),VLOOKUP(ROW(E338),記録会!$BQ$10:$BZ$638,COLUMN(G340),FALSE),"")</f>
        <v/>
      </c>
      <c r="G348" s="285" t="str">
        <f>+IF(記録会!$BR$9&gt;=ROW(F338),VLOOKUP(ROW(F338),記録会!$BQ$10:$BZ$638,COLUMN(H340),FALSE),"")</f>
        <v/>
      </c>
      <c r="H348" s="285"/>
      <c r="I348" s="286" t="str">
        <f>+IF(記録会!$BR$9&gt;=ROW(H338),VLOOKUP(ROW(H338),記録会!$BQ$10:$BZ$638,COLUMN(I340),FALSE),"")</f>
        <v/>
      </c>
      <c r="J348" s="287"/>
      <c r="K348" s="285" t="str">
        <f>+IF(記録会!$BR$9&gt;=ROW(G338),VLOOKUP(ROW(G338),記録会!$BQ$10:$BZ$638,COLUMN(J340),FALSE),"")</f>
        <v/>
      </c>
      <c r="L348" s="287"/>
    </row>
    <row r="349" spans="1:12" x14ac:dyDescent="0.15">
      <c r="A349" s="45" t="str">
        <f t="shared" si="5"/>
        <v/>
      </c>
      <c r="B349" s="45" t="str">
        <f>+IF(記録会!$BR$9&gt;=ROW(A339),VLOOKUP(ROW(A339),記録会!$BQ$10:$BZ$638,COLUMN(C341),FALSE),"")</f>
        <v/>
      </c>
      <c r="C349" s="45" t="str">
        <f>+IF(記録会!$BR$9&gt;=ROW(B339),VLOOKUP(ROW(B339),記録会!$BQ$10:$BZ$638,COLUMN(D341),FALSE),"")</f>
        <v/>
      </c>
      <c r="D349" s="49" t="str">
        <f>+IF(記録会!$BR$9&gt;=ROW(C339),VLOOKUP(ROW(C339),記録会!$BQ$10:$BZ$638,COLUMN(E341),FALSE),"")</f>
        <v/>
      </c>
      <c r="E349" s="49" t="str">
        <f>+IF(記録会!$BR$9&gt;=ROW(D339),VLOOKUP(ROW(D339),記録会!$BQ$10:$BZ$638,COLUMN(F341),FALSE),"")</f>
        <v/>
      </c>
      <c r="F349" s="49" t="str">
        <f>+IF(記録会!$BR$9&gt;=ROW(E339),VLOOKUP(ROW(E339),記録会!$BQ$10:$BZ$638,COLUMN(G341),FALSE),"")</f>
        <v/>
      </c>
      <c r="G349" s="285" t="str">
        <f>+IF(記録会!$BR$9&gt;=ROW(F339),VLOOKUP(ROW(F339),記録会!$BQ$10:$BZ$638,COLUMN(H341),FALSE),"")</f>
        <v/>
      </c>
      <c r="H349" s="285"/>
      <c r="I349" s="286" t="str">
        <f>+IF(記録会!$BR$9&gt;=ROW(H339),VLOOKUP(ROW(H339),記録会!$BQ$10:$BZ$638,COLUMN(I341),FALSE),"")</f>
        <v/>
      </c>
      <c r="J349" s="287"/>
      <c r="K349" s="285" t="str">
        <f>+IF(記録会!$BR$9&gt;=ROW(G339),VLOOKUP(ROW(G339),記録会!$BQ$10:$BZ$638,COLUMN(J341),FALSE),"")</f>
        <v/>
      </c>
      <c r="L349" s="287"/>
    </row>
    <row r="350" spans="1:12" x14ac:dyDescent="0.15">
      <c r="A350" s="45" t="str">
        <f t="shared" si="5"/>
        <v/>
      </c>
      <c r="B350" s="45" t="str">
        <f>+IF(記録会!$BR$9&gt;=ROW(A340),VLOOKUP(ROW(A340),記録会!$BQ$10:$BZ$638,COLUMN(C342),FALSE),"")</f>
        <v/>
      </c>
      <c r="C350" s="45" t="str">
        <f>+IF(記録会!$BR$9&gt;=ROW(B340),VLOOKUP(ROW(B340),記録会!$BQ$10:$BZ$638,COLUMN(D342),FALSE),"")</f>
        <v/>
      </c>
      <c r="D350" s="49" t="str">
        <f>+IF(記録会!$BR$9&gt;=ROW(C340),VLOOKUP(ROW(C340),記録会!$BQ$10:$BZ$638,COLUMN(E342),FALSE),"")</f>
        <v/>
      </c>
      <c r="E350" s="49" t="str">
        <f>+IF(記録会!$BR$9&gt;=ROW(D340),VLOOKUP(ROW(D340),記録会!$BQ$10:$BZ$638,COLUMN(F342),FALSE),"")</f>
        <v/>
      </c>
      <c r="F350" s="49" t="str">
        <f>+IF(記録会!$BR$9&gt;=ROW(E340),VLOOKUP(ROW(E340),記録会!$BQ$10:$BZ$638,COLUMN(G342),FALSE),"")</f>
        <v/>
      </c>
      <c r="G350" s="285" t="str">
        <f>+IF(記録会!$BR$9&gt;=ROW(F340),VLOOKUP(ROW(F340),記録会!$BQ$10:$BZ$638,COLUMN(H342),FALSE),"")</f>
        <v/>
      </c>
      <c r="H350" s="285"/>
      <c r="I350" s="286" t="str">
        <f>+IF(記録会!$BR$9&gt;=ROW(H340),VLOOKUP(ROW(H340),記録会!$BQ$10:$BZ$638,COLUMN(I342),FALSE),"")</f>
        <v/>
      </c>
      <c r="J350" s="287"/>
      <c r="K350" s="285" t="str">
        <f>+IF(記録会!$BR$9&gt;=ROW(G340),VLOOKUP(ROW(G340),記録会!$BQ$10:$BZ$638,COLUMN(J342),FALSE),"")</f>
        <v/>
      </c>
      <c r="L350" s="287"/>
    </row>
    <row r="351" spans="1:12" x14ac:dyDescent="0.15">
      <c r="A351" s="45" t="str">
        <f t="shared" si="5"/>
        <v/>
      </c>
      <c r="B351" s="45" t="str">
        <f>+IF(記録会!$BR$9&gt;=ROW(A341),VLOOKUP(ROW(A341),記録会!$BQ$10:$BZ$638,COLUMN(C343),FALSE),"")</f>
        <v/>
      </c>
      <c r="C351" s="45" t="str">
        <f>+IF(記録会!$BR$9&gt;=ROW(B341),VLOOKUP(ROW(B341),記録会!$BQ$10:$BZ$638,COLUMN(D343),FALSE),"")</f>
        <v/>
      </c>
      <c r="D351" s="49" t="str">
        <f>+IF(記録会!$BR$9&gt;=ROW(C341),VLOOKUP(ROW(C341),記録会!$BQ$10:$BZ$638,COLUMN(E343),FALSE),"")</f>
        <v/>
      </c>
      <c r="E351" s="49" t="str">
        <f>+IF(記録会!$BR$9&gt;=ROW(D341),VLOOKUP(ROW(D341),記録会!$BQ$10:$BZ$638,COLUMN(F343),FALSE),"")</f>
        <v/>
      </c>
      <c r="F351" s="49" t="str">
        <f>+IF(記録会!$BR$9&gt;=ROW(E341),VLOOKUP(ROW(E341),記録会!$BQ$10:$BZ$638,COLUMN(G343),FALSE),"")</f>
        <v/>
      </c>
      <c r="G351" s="285" t="str">
        <f>+IF(記録会!$BR$9&gt;=ROW(F341),VLOOKUP(ROW(F341),記録会!$BQ$10:$BZ$638,COLUMN(H343),FALSE),"")</f>
        <v/>
      </c>
      <c r="H351" s="285"/>
      <c r="I351" s="286" t="str">
        <f>+IF(記録会!$BR$9&gt;=ROW(H341),VLOOKUP(ROW(H341),記録会!$BQ$10:$BZ$638,COLUMN(I343),FALSE),"")</f>
        <v/>
      </c>
      <c r="J351" s="287"/>
      <c r="K351" s="285" t="str">
        <f>+IF(記録会!$BR$9&gt;=ROW(G341),VLOOKUP(ROW(G341),記録会!$BQ$10:$BZ$638,COLUMN(J343),FALSE),"")</f>
        <v/>
      </c>
      <c r="L351" s="287"/>
    </row>
    <row r="352" spans="1:12" x14ac:dyDescent="0.15">
      <c r="A352" s="45" t="str">
        <f t="shared" si="5"/>
        <v/>
      </c>
      <c r="B352" s="45" t="str">
        <f>+IF(記録会!$BR$9&gt;=ROW(A342),VLOOKUP(ROW(A342),記録会!$BQ$10:$BZ$638,COLUMN(C344),FALSE),"")</f>
        <v/>
      </c>
      <c r="C352" s="45" t="str">
        <f>+IF(記録会!$BR$9&gt;=ROW(B342),VLOOKUP(ROW(B342),記録会!$BQ$10:$BZ$638,COLUMN(D344),FALSE),"")</f>
        <v/>
      </c>
      <c r="D352" s="49" t="str">
        <f>+IF(記録会!$BR$9&gt;=ROW(C342),VLOOKUP(ROW(C342),記録会!$BQ$10:$BZ$638,COLUMN(E344),FALSE),"")</f>
        <v/>
      </c>
      <c r="E352" s="49" t="str">
        <f>+IF(記録会!$BR$9&gt;=ROW(D342),VLOOKUP(ROW(D342),記録会!$BQ$10:$BZ$638,COLUMN(F344),FALSE),"")</f>
        <v/>
      </c>
      <c r="F352" s="49" t="str">
        <f>+IF(記録会!$BR$9&gt;=ROW(E342),VLOOKUP(ROW(E342),記録会!$BQ$10:$BZ$638,COLUMN(G344),FALSE),"")</f>
        <v/>
      </c>
      <c r="G352" s="285" t="str">
        <f>+IF(記録会!$BR$9&gt;=ROW(F342),VLOOKUP(ROW(F342),記録会!$BQ$10:$BZ$638,COLUMN(H344),FALSE),"")</f>
        <v/>
      </c>
      <c r="H352" s="285"/>
      <c r="I352" s="286" t="str">
        <f>+IF(記録会!$BR$9&gt;=ROW(H342),VLOOKUP(ROW(H342),記録会!$BQ$10:$BZ$638,COLUMN(I344),FALSE),"")</f>
        <v/>
      </c>
      <c r="J352" s="287"/>
      <c r="K352" s="285" t="str">
        <f>+IF(記録会!$BR$9&gt;=ROW(G342),VLOOKUP(ROW(G342),記録会!$BQ$10:$BZ$638,COLUMN(J344),FALSE),"")</f>
        <v/>
      </c>
      <c r="L352" s="287"/>
    </row>
    <row r="353" spans="1:12" x14ac:dyDescent="0.15">
      <c r="A353" s="45" t="str">
        <f t="shared" si="5"/>
        <v/>
      </c>
      <c r="B353" s="45" t="str">
        <f>+IF(記録会!$BR$9&gt;=ROW(A343),VLOOKUP(ROW(A343),記録会!$BQ$10:$BZ$638,COLUMN(C345),FALSE),"")</f>
        <v/>
      </c>
      <c r="C353" s="45" t="str">
        <f>+IF(記録会!$BR$9&gt;=ROW(B343),VLOOKUP(ROW(B343),記録会!$BQ$10:$BZ$638,COLUMN(D345),FALSE),"")</f>
        <v/>
      </c>
      <c r="D353" s="49" t="str">
        <f>+IF(記録会!$BR$9&gt;=ROW(C343),VLOOKUP(ROW(C343),記録会!$BQ$10:$BZ$638,COLUMN(E345),FALSE),"")</f>
        <v/>
      </c>
      <c r="E353" s="49" t="str">
        <f>+IF(記録会!$BR$9&gt;=ROW(D343),VLOOKUP(ROW(D343),記録会!$BQ$10:$BZ$638,COLUMN(F345),FALSE),"")</f>
        <v/>
      </c>
      <c r="F353" s="49" t="str">
        <f>+IF(記録会!$BR$9&gt;=ROW(E343),VLOOKUP(ROW(E343),記録会!$BQ$10:$BZ$638,COLUMN(G345),FALSE),"")</f>
        <v/>
      </c>
      <c r="G353" s="285" t="str">
        <f>+IF(記録会!$BR$9&gt;=ROW(F343),VLOOKUP(ROW(F343),記録会!$BQ$10:$BZ$638,COLUMN(H345),FALSE),"")</f>
        <v/>
      </c>
      <c r="H353" s="285"/>
      <c r="I353" s="286" t="str">
        <f>+IF(記録会!$BR$9&gt;=ROW(H343),VLOOKUP(ROW(H343),記録会!$BQ$10:$BZ$638,COLUMN(I345),FALSE),"")</f>
        <v/>
      </c>
      <c r="J353" s="287"/>
      <c r="K353" s="285" t="str">
        <f>+IF(記録会!$BR$9&gt;=ROW(G343),VLOOKUP(ROW(G343),記録会!$BQ$10:$BZ$638,COLUMN(J345),FALSE),"")</f>
        <v/>
      </c>
      <c r="L353" s="287"/>
    </row>
    <row r="354" spans="1:12" x14ac:dyDescent="0.15">
      <c r="A354" s="45" t="str">
        <f t="shared" si="5"/>
        <v/>
      </c>
      <c r="B354" s="45" t="str">
        <f>+IF(記録会!$BR$9&gt;=ROW(A344),VLOOKUP(ROW(A344),記録会!$BQ$10:$BZ$638,COLUMN(C346),FALSE),"")</f>
        <v/>
      </c>
      <c r="C354" s="45" t="str">
        <f>+IF(記録会!$BR$9&gt;=ROW(B344),VLOOKUP(ROW(B344),記録会!$BQ$10:$BZ$638,COLUMN(D346),FALSE),"")</f>
        <v/>
      </c>
      <c r="D354" s="49" t="str">
        <f>+IF(記録会!$BR$9&gt;=ROW(C344),VLOOKUP(ROW(C344),記録会!$BQ$10:$BZ$638,COLUMN(E346),FALSE),"")</f>
        <v/>
      </c>
      <c r="E354" s="49" t="str">
        <f>+IF(記録会!$BR$9&gt;=ROW(D344),VLOOKUP(ROW(D344),記録会!$BQ$10:$BZ$638,COLUMN(F346),FALSE),"")</f>
        <v/>
      </c>
      <c r="F354" s="49" t="str">
        <f>+IF(記録会!$BR$9&gt;=ROW(E344),VLOOKUP(ROW(E344),記録会!$BQ$10:$BZ$638,COLUMN(G346),FALSE),"")</f>
        <v/>
      </c>
      <c r="G354" s="285" t="str">
        <f>+IF(記録会!$BR$9&gt;=ROW(F344),VLOOKUP(ROW(F344),記録会!$BQ$10:$BZ$638,COLUMN(H346),FALSE),"")</f>
        <v/>
      </c>
      <c r="H354" s="285"/>
      <c r="I354" s="286" t="str">
        <f>+IF(記録会!$BR$9&gt;=ROW(H344),VLOOKUP(ROW(H344),記録会!$BQ$10:$BZ$638,COLUMN(I346),FALSE),"")</f>
        <v/>
      </c>
      <c r="J354" s="287"/>
      <c r="K354" s="285" t="str">
        <f>+IF(記録会!$BR$9&gt;=ROW(G344),VLOOKUP(ROW(G344),記録会!$BQ$10:$BZ$638,COLUMN(J346),FALSE),"")</f>
        <v/>
      </c>
      <c r="L354" s="287"/>
    </row>
    <row r="355" spans="1:12" x14ac:dyDescent="0.15">
      <c r="A355" s="45" t="str">
        <f t="shared" si="5"/>
        <v/>
      </c>
      <c r="B355" s="45" t="str">
        <f>+IF(記録会!$BR$9&gt;=ROW(A345),VLOOKUP(ROW(A345),記録会!$BQ$10:$BZ$638,COLUMN(C347),FALSE),"")</f>
        <v/>
      </c>
      <c r="C355" s="45" t="str">
        <f>+IF(記録会!$BR$9&gt;=ROW(B345),VLOOKUP(ROW(B345),記録会!$BQ$10:$BZ$638,COLUMN(D347),FALSE),"")</f>
        <v/>
      </c>
      <c r="D355" s="49" t="str">
        <f>+IF(記録会!$BR$9&gt;=ROW(C345),VLOOKUP(ROW(C345),記録会!$BQ$10:$BZ$638,COLUMN(E347),FALSE),"")</f>
        <v/>
      </c>
      <c r="E355" s="49" t="str">
        <f>+IF(記録会!$BR$9&gt;=ROW(D345),VLOOKUP(ROW(D345),記録会!$BQ$10:$BZ$638,COLUMN(F347),FALSE),"")</f>
        <v/>
      </c>
      <c r="F355" s="49" t="str">
        <f>+IF(記録会!$BR$9&gt;=ROW(E345),VLOOKUP(ROW(E345),記録会!$BQ$10:$BZ$638,COLUMN(G347),FALSE),"")</f>
        <v/>
      </c>
      <c r="G355" s="285" t="str">
        <f>+IF(記録会!$BR$9&gt;=ROW(F345),VLOOKUP(ROW(F345),記録会!$BQ$10:$BZ$638,COLUMN(H347),FALSE),"")</f>
        <v/>
      </c>
      <c r="H355" s="285"/>
      <c r="I355" s="286" t="str">
        <f>+IF(記録会!$BR$9&gt;=ROW(H345),VLOOKUP(ROW(H345),記録会!$BQ$10:$BZ$638,COLUMN(I347),FALSE),"")</f>
        <v/>
      </c>
      <c r="J355" s="287"/>
      <c r="K355" s="285" t="str">
        <f>+IF(記録会!$BR$9&gt;=ROW(G345),VLOOKUP(ROW(G345),記録会!$BQ$10:$BZ$638,COLUMN(J347),FALSE),"")</f>
        <v/>
      </c>
      <c r="L355" s="287"/>
    </row>
    <row r="356" spans="1:12" x14ac:dyDescent="0.15">
      <c r="A356" s="45" t="str">
        <f t="shared" si="5"/>
        <v/>
      </c>
      <c r="B356" s="45" t="str">
        <f>+IF(記録会!$BR$9&gt;=ROW(A346),VLOOKUP(ROW(A346),記録会!$BQ$10:$BZ$638,COLUMN(C348),FALSE),"")</f>
        <v/>
      </c>
      <c r="C356" s="45" t="str">
        <f>+IF(記録会!$BR$9&gt;=ROW(B346),VLOOKUP(ROW(B346),記録会!$BQ$10:$BZ$638,COLUMN(D348),FALSE),"")</f>
        <v/>
      </c>
      <c r="D356" s="49" t="str">
        <f>+IF(記録会!$BR$9&gt;=ROW(C346),VLOOKUP(ROW(C346),記録会!$BQ$10:$BZ$638,COLUMN(E348),FALSE),"")</f>
        <v/>
      </c>
      <c r="E356" s="49" t="str">
        <f>+IF(記録会!$BR$9&gt;=ROW(D346),VLOOKUP(ROW(D346),記録会!$BQ$10:$BZ$638,COLUMN(F348),FALSE),"")</f>
        <v/>
      </c>
      <c r="F356" s="49" t="str">
        <f>+IF(記録会!$BR$9&gt;=ROW(E346),VLOOKUP(ROW(E346),記録会!$BQ$10:$BZ$638,COLUMN(G348),FALSE),"")</f>
        <v/>
      </c>
      <c r="G356" s="285" t="str">
        <f>+IF(記録会!$BR$9&gt;=ROW(F346),VLOOKUP(ROW(F346),記録会!$BQ$10:$BZ$638,COLUMN(H348),FALSE),"")</f>
        <v/>
      </c>
      <c r="H356" s="285"/>
      <c r="I356" s="286" t="str">
        <f>+IF(記録会!$BR$9&gt;=ROW(H346),VLOOKUP(ROW(H346),記録会!$BQ$10:$BZ$638,COLUMN(I348),FALSE),"")</f>
        <v/>
      </c>
      <c r="J356" s="287"/>
      <c r="K356" s="285" t="str">
        <f>+IF(記録会!$BR$9&gt;=ROW(G346),VLOOKUP(ROW(G346),記録会!$BQ$10:$BZ$638,COLUMN(J348),FALSE),"")</f>
        <v/>
      </c>
      <c r="L356" s="287"/>
    </row>
    <row r="357" spans="1:12" x14ac:dyDescent="0.15">
      <c r="A357" s="45" t="str">
        <f t="shared" si="5"/>
        <v/>
      </c>
      <c r="B357" s="45" t="str">
        <f>+IF(記録会!$BR$9&gt;=ROW(A347),VLOOKUP(ROW(A347),記録会!$BQ$10:$BZ$638,COLUMN(C349),FALSE),"")</f>
        <v/>
      </c>
      <c r="C357" s="45" t="str">
        <f>+IF(記録会!$BR$9&gt;=ROW(B347),VLOOKUP(ROW(B347),記録会!$BQ$10:$BZ$638,COLUMN(D349),FALSE),"")</f>
        <v/>
      </c>
      <c r="D357" s="49" t="str">
        <f>+IF(記録会!$BR$9&gt;=ROW(C347),VLOOKUP(ROW(C347),記録会!$BQ$10:$BZ$638,COLUMN(E349),FALSE),"")</f>
        <v/>
      </c>
      <c r="E357" s="49" t="str">
        <f>+IF(記録会!$BR$9&gt;=ROW(D347),VLOOKUP(ROW(D347),記録会!$BQ$10:$BZ$638,COLUMN(F349),FALSE),"")</f>
        <v/>
      </c>
      <c r="F357" s="49" t="str">
        <f>+IF(記録会!$BR$9&gt;=ROW(E347),VLOOKUP(ROW(E347),記録会!$BQ$10:$BZ$638,COLUMN(G349),FALSE),"")</f>
        <v/>
      </c>
      <c r="G357" s="285" t="str">
        <f>+IF(記録会!$BR$9&gt;=ROW(F347),VLOOKUP(ROW(F347),記録会!$BQ$10:$BZ$638,COLUMN(H349),FALSE),"")</f>
        <v/>
      </c>
      <c r="H357" s="285"/>
      <c r="I357" s="286" t="str">
        <f>+IF(記録会!$BR$9&gt;=ROW(H347),VLOOKUP(ROW(H347),記録会!$BQ$10:$BZ$638,COLUMN(I349),FALSE),"")</f>
        <v/>
      </c>
      <c r="J357" s="287"/>
      <c r="K357" s="285" t="str">
        <f>+IF(記録会!$BR$9&gt;=ROW(G347),VLOOKUP(ROW(G347),記録会!$BQ$10:$BZ$638,COLUMN(J349),FALSE),"")</f>
        <v/>
      </c>
      <c r="L357" s="287"/>
    </row>
    <row r="358" spans="1:12" x14ac:dyDescent="0.15">
      <c r="A358" s="45" t="str">
        <f t="shared" si="5"/>
        <v/>
      </c>
      <c r="B358" s="45" t="str">
        <f>+IF(記録会!$BR$9&gt;=ROW(A348),VLOOKUP(ROW(A348),記録会!$BQ$10:$BZ$638,COLUMN(C350),FALSE),"")</f>
        <v/>
      </c>
      <c r="C358" s="45" t="str">
        <f>+IF(記録会!$BR$9&gt;=ROW(B348),VLOOKUP(ROW(B348),記録会!$BQ$10:$BZ$638,COLUMN(D350),FALSE),"")</f>
        <v/>
      </c>
      <c r="D358" s="49" t="str">
        <f>+IF(記録会!$BR$9&gt;=ROW(C348),VLOOKUP(ROW(C348),記録会!$BQ$10:$BZ$638,COLUMN(E350),FALSE),"")</f>
        <v/>
      </c>
      <c r="E358" s="49" t="str">
        <f>+IF(記録会!$BR$9&gt;=ROW(D348),VLOOKUP(ROW(D348),記録会!$BQ$10:$BZ$638,COLUMN(F350),FALSE),"")</f>
        <v/>
      </c>
      <c r="F358" s="49" t="str">
        <f>+IF(記録会!$BR$9&gt;=ROW(E348),VLOOKUP(ROW(E348),記録会!$BQ$10:$BZ$638,COLUMN(G350),FALSE),"")</f>
        <v/>
      </c>
      <c r="G358" s="285" t="str">
        <f>+IF(記録会!$BR$9&gt;=ROW(F348),VLOOKUP(ROW(F348),記録会!$BQ$10:$BZ$638,COLUMN(H350),FALSE),"")</f>
        <v/>
      </c>
      <c r="H358" s="285"/>
      <c r="I358" s="286" t="str">
        <f>+IF(記録会!$BR$9&gt;=ROW(H348),VLOOKUP(ROW(H348),記録会!$BQ$10:$BZ$638,COLUMN(I350),FALSE),"")</f>
        <v/>
      </c>
      <c r="J358" s="287"/>
      <c r="K358" s="285" t="str">
        <f>+IF(記録会!$BR$9&gt;=ROW(G348),VLOOKUP(ROW(G348),記録会!$BQ$10:$BZ$638,COLUMN(J350),FALSE),"")</f>
        <v/>
      </c>
      <c r="L358" s="287"/>
    </row>
    <row r="359" spans="1:12" x14ac:dyDescent="0.15">
      <c r="A359" s="45" t="str">
        <f t="shared" si="5"/>
        <v/>
      </c>
      <c r="B359" s="45" t="str">
        <f>+IF(記録会!$BR$9&gt;=ROW(A349),VLOOKUP(ROW(A349),記録会!$BQ$10:$BZ$638,COLUMN(C351),FALSE),"")</f>
        <v/>
      </c>
      <c r="C359" s="45" t="str">
        <f>+IF(記録会!$BR$9&gt;=ROW(B349),VLOOKUP(ROW(B349),記録会!$BQ$10:$BZ$638,COLUMN(D351),FALSE),"")</f>
        <v/>
      </c>
      <c r="D359" s="49" t="str">
        <f>+IF(記録会!$BR$9&gt;=ROW(C349),VLOOKUP(ROW(C349),記録会!$BQ$10:$BZ$638,COLUMN(E351),FALSE),"")</f>
        <v/>
      </c>
      <c r="E359" s="49" t="str">
        <f>+IF(記録会!$BR$9&gt;=ROW(D349),VLOOKUP(ROW(D349),記録会!$BQ$10:$BZ$638,COLUMN(F351),FALSE),"")</f>
        <v/>
      </c>
      <c r="F359" s="49" t="str">
        <f>+IF(記録会!$BR$9&gt;=ROW(E349),VLOOKUP(ROW(E349),記録会!$BQ$10:$BZ$638,COLUMN(G351),FALSE),"")</f>
        <v/>
      </c>
      <c r="G359" s="285" t="str">
        <f>+IF(記録会!$BR$9&gt;=ROW(F349),VLOOKUP(ROW(F349),記録会!$BQ$10:$BZ$638,COLUMN(H351),FALSE),"")</f>
        <v/>
      </c>
      <c r="H359" s="285"/>
      <c r="I359" s="286" t="str">
        <f>+IF(記録会!$BR$9&gt;=ROW(H349),VLOOKUP(ROW(H349),記録会!$BQ$10:$BZ$638,COLUMN(I351),FALSE),"")</f>
        <v/>
      </c>
      <c r="J359" s="287"/>
      <c r="K359" s="285" t="str">
        <f>+IF(記録会!$BR$9&gt;=ROW(G349),VLOOKUP(ROW(G349),記録会!$BQ$10:$BZ$638,COLUMN(J351),FALSE),"")</f>
        <v/>
      </c>
      <c r="L359" s="287"/>
    </row>
    <row r="360" spans="1:12" x14ac:dyDescent="0.15">
      <c r="A360" s="45" t="str">
        <f t="shared" si="5"/>
        <v/>
      </c>
      <c r="B360" s="45" t="str">
        <f>+IF(記録会!$BR$9&gt;=ROW(A350),VLOOKUP(ROW(A350),記録会!$BQ$10:$BZ$638,COLUMN(C352),FALSE),"")</f>
        <v/>
      </c>
      <c r="C360" s="45" t="str">
        <f>+IF(記録会!$BR$9&gt;=ROW(B350),VLOOKUP(ROW(B350),記録会!$BQ$10:$BZ$638,COLUMN(D352),FALSE),"")</f>
        <v/>
      </c>
      <c r="D360" s="49" t="str">
        <f>+IF(記録会!$BR$9&gt;=ROW(C350),VLOOKUP(ROW(C350),記録会!$BQ$10:$BZ$638,COLUMN(E352),FALSE),"")</f>
        <v/>
      </c>
      <c r="E360" s="49" t="str">
        <f>+IF(記録会!$BR$9&gt;=ROW(D350),VLOOKUP(ROW(D350),記録会!$BQ$10:$BZ$638,COLUMN(F352),FALSE),"")</f>
        <v/>
      </c>
      <c r="F360" s="49" t="str">
        <f>+IF(記録会!$BR$9&gt;=ROW(E350),VLOOKUP(ROW(E350),記録会!$BQ$10:$BZ$638,COLUMN(G352),FALSE),"")</f>
        <v/>
      </c>
      <c r="G360" s="285" t="str">
        <f>+IF(記録会!$BR$9&gt;=ROW(F350),VLOOKUP(ROW(F350),記録会!$BQ$10:$BZ$638,COLUMN(H352),FALSE),"")</f>
        <v/>
      </c>
      <c r="H360" s="285"/>
      <c r="I360" s="286" t="str">
        <f>+IF(記録会!$BR$9&gt;=ROW(H350),VLOOKUP(ROW(H350),記録会!$BQ$10:$BZ$638,COLUMN(I352),FALSE),"")</f>
        <v/>
      </c>
      <c r="J360" s="287"/>
      <c r="K360" s="285" t="str">
        <f>+IF(記録会!$BR$9&gt;=ROW(G350),VLOOKUP(ROW(G350),記録会!$BQ$10:$BZ$638,COLUMN(J352),FALSE),"")</f>
        <v/>
      </c>
      <c r="L360" s="287"/>
    </row>
    <row r="361" spans="1:12" x14ac:dyDescent="0.15">
      <c r="A361" s="45" t="str">
        <f t="shared" si="5"/>
        <v/>
      </c>
      <c r="B361" s="45" t="str">
        <f>+IF(記録会!$BR$9&gt;=ROW(A351),VLOOKUP(ROW(A351),記録会!$BQ$10:$BZ$638,COLUMN(C353),FALSE),"")</f>
        <v/>
      </c>
      <c r="C361" s="45" t="str">
        <f>+IF(記録会!$BR$9&gt;=ROW(B351),VLOOKUP(ROW(B351),記録会!$BQ$10:$BZ$638,COLUMN(D353),FALSE),"")</f>
        <v/>
      </c>
      <c r="D361" s="49" t="str">
        <f>+IF(記録会!$BR$9&gt;=ROW(C351),VLOOKUP(ROW(C351),記録会!$BQ$10:$BZ$638,COLUMN(E353),FALSE),"")</f>
        <v/>
      </c>
      <c r="E361" s="49" t="str">
        <f>+IF(記録会!$BR$9&gt;=ROW(D351),VLOOKUP(ROW(D351),記録会!$BQ$10:$BZ$638,COLUMN(F353),FALSE),"")</f>
        <v/>
      </c>
      <c r="F361" s="49" t="str">
        <f>+IF(記録会!$BR$9&gt;=ROW(E351),VLOOKUP(ROW(E351),記録会!$BQ$10:$BZ$638,COLUMN(G353),FALSE),"")</f>
        <v/>
      </c>
      <c r="G361" s="285" t="str">
        <f>+IF(記録会!$BR$9&gt;=ROW(F351),VLOOKUP(ROW(F351),記録会!$BQ$10:$BZ$638,COLUMN(H353),FALSE),"")</f>
        <v/>
      </c>
      <c r="H361" s="285"/>
      <c r="I361" s="286" t="str">
        <f>+IF(記録会!$BR$9&gt;=ROW(H351),VLOOKUP(ROW(H351),記録会!$BQ$10:$BZ$638,COLUMN(I353),FALSE),"")</f>
        <v/>
      </c>
      <c r="J361" s="287"/>
      <c r="K361" s="285" t="str">
        <f>+IF(記録会!$BR$9&gt;=ROW(G351),VLOOKUP(ROW(G351),記録会!$BQ$10:$BZ$638,COLUMN(J353),FALSE),"")</f>
        <v/>
      </c>
      <c r="L361" s="287"/>
    </row>
    <row r="362" spans="1:12" x14ac:dyDescent="0.15">
      <c r="A362" s="45" t="str">
        <f t="shared" si="5"/>
        <v/>
      </c>
      <c r="B362" s="45" t="str">
        <f>+IF(記録会!$BR$9&gt;=ROW(A352),VLOOKUP(ROW(A352),記録会!$BQ$10:$BZ$638,COLUMN(C354),FALSE),"")</f>
        <v/>
      </c>
      <c r="C362" s="45" t="str">
        <f>+IF(記録会!$BR$9&gt;=ROW(B352),VLOOKUP(ROW(B352),記録会!$BQ$10:$BZ$638,COLUMN(D354),FALSE),"")</f>
        <v/>
      </c>
      <c r="D362" s="49" t="str">
        <f>+IF(記録会!$BR$9&gt;=ROW(C352),VLOOKUP(ROW(C352),記録会!$BQ$10:$BZ$638,COLUMN(E354),FALSE),"")</f>
        <v/>
      </c>
      <c r="E362" s="49" t="str">
        <f>+IF(記録会!$BR$9&gt;=ROW(D352),VLOOKUP(ROW(D352),記録会!$BQ$10:$BZ$638,COLUMN(F354),FALSE),"")</f>
        <v/>
      </c>
      <c r="F362" s="49" t="str">
        <f>+IF(記録会!$BR$9&gt;=ROW(E352),VLOOKUP(ROW(E352),記録会!$BQ$10:$BZ$638,COLUMN(G354),FALSE),"")</f>
        <v/>
      </c>
      <c r="G362" s="285" t="str">
        <f>+IF(記録会!$BR$9&gt;=ROW(F352),VLOOKUP(ROW(F352),記録会!$BQ$10:$BZ$638,COLUMN(H354),FALSE),"")</f>
        <v/>
      </c>
      <c r="H362" s="285"/>
      <c r="I362" s="286" t="str">
        <f>+IF(記録会!$BR$9&gt;=ROW(H352),VLOOKUP(ROW(H352),記録会!$BQ$10:$BZ$638,COLUMN(I354),FALSE),"")</f>
        <v/>
      </c>
      <c r="J362" s="287"/>
      <c r="K362" s="285" t="str">
        <f>+IF(記録会!$BR$9&gt;=ROW(G352),VLOOKUP(ROW(G352),記録会!$BQ$10:$BZ$638,COLUMN(J354),FALSE),"")</f>
        <v/>
      </c>
      <c r="L362" s="287"/>
    </row>
    <row r="363" spans="1:12" x14ac:dyDescent="0.15">
      <c r="A363" s="45" t="str">
        <f t="shared" si="5"/>
        <v/>
      </c>
      <c r="B363" s="45" t="str">
        <f>+IF(記録会!$BR$9&gt;=ROW(A353),VLOOKUP(ROW(A353),記録会!$BQ$10:$BZ$638,COLUMN(C355),FALSE),"")</f>
        <v/>
      </c>
      <c r="C363" s="45" t="str">
        <f>+IF(記録会!$BR$9&gt;=ROW(B353),VLOOKUP(ROW(B353),記録会!$BQ$10:$BZ$638,COLUMN(D355),FALSE),"")</f>
        <v/>
      </c>
      <c r="D363" s="49" t="str">
        <f>+IF(記録会!$BR$9&gt;=ROW(C353),VLOOKUP(ROW(C353),記録会!$BQ$10:$BZ$638,COLUMN(E355),FALSE),"")</f>
        <v/>
      </c>
      <c r="E363" s="49" t="str">
        <f>+IF(記録会!$BR$9&gt;=ROW(D353),VLOOKUP(ROW(D353),記録会!$BQ$10:$BZ$638,COLUMN(F355),FALSE),"")</f>
        <v/>
      </c>
      <c r="F363" s="49" t="str">
        <f>+IF(記録会!$BR$9&gt;=ROW(E353),VLOOKUP(ROW(E353),記録会!$BQ$10:$BZ$638,COLUMN(G355),FALSE),"")</f>
        <v/>
      </c>
      <c r="G363" s="285" t="str">
        <f>+IF(記録会!$BR$9&gt;=ROW(F353),VLOOKUP(ROW(F353),記録会!$BQ$10:$BZ$638,COLUMN(H355),FALSE),"")</f>
        <v/>
      </c>
      <c r="H363" s="285"/>
      <c r="I363" s="286" t="str">
        <f>+IF(記録会!$BR$9&gt;=ROW(H353),VLOOKUP(ROW(H353),記録会!$BQ$10:$BZ$638,COLUMN(I355),FALSE),"")</f>
        <v/>
      </c>
      <c r="J363" s="287"/>
      <c r="K363" s="285" t="str">
        <f>+IF(記録会!$BR$9&gt;=ROW(G353),VLOOKUP(ROW(G353),記録会!$BQ$10:$BZ$638,COLUMN(J355),FALSE),"")</f>
        <v/>
      </c>
      <c r="L363" s="287"/>
    </row>
    <row r="364" spans="1:12" x14ac:dyDescent="0.15">
      <c r="A364" s="45" t="str">
        <f t="shared" si="5"/>
        <v/>
      </c>
      <c r="B364" s="45" t="str">
        <f>+IF(記録会!$BR$9&gt;=ROW(A354),VLOOKUP(ROW(A354),記録会!$BQ$10:$BZ$638,COLUMN(C356),FALSE),"")</f>
        <v/>
      </c>
      <c r="C364" s="45" t="str">
        <f>+IF(記録会!$BR$9&gt;=ROW(B354),VLOOKUP(ROW(B354),記録会!$BQ$10:$BZ$638,COLUMN(D356),FALSE),"")</f>
        <v/>
      </c>
      <c r="D364" s="49" t="str">
        <f>+IF(記録会!$BR$9&gt;=ROW(C354),VLOOKUP(ROW(C354),記録会!$BQ$10:$BZ$638,COLUMN(E356),FALSE),"")</f>
        <v/>
      </c>
      <c r="E364" s="49" t="str">
        <f>+IF(記録会!$BR$9&gt;=ROW(D354),VLOOKUP(ROW(D354),記録会!$BQ$10:$BZ$638,COLUMN(F356),FALSE),"")</f>
        <v/>
      </c>
      <c r="F364" s="49" t="str">
        <f>+IF(記録会!$BR$9&gt;=ROW(E354),VLOOKUP(ROW(E354),記録会!$BQ$10:$BZ$638,COLUMN(G356),FALSE),"")</f>
        <v/>
      </c>
      <c r="G364" s="285" t="str">
        <f>+IF(記録会!$BR$9&gt;=ROW(F354),VLOOKUP(ROW(F354),記録会!$BQ$10:$BZ$638,COLUMN(H356),FALSE),"")</f>
        <v/>
      </c>
      <c r="H364" s="285"/>
      <c r="I364" s="286" t="str">
        <f>+IF(記録会!$BR$9&gt;=ROW(H354),VLOOKUP(ROW(H354),記録会!$BQ$10:$BZ$638,COLUMN(I356),FALSE),"")</f>
        <v/>
      </c>
      <c r="J364" s="287"/>
      <c r="K364" s="285" t="str">
        <f>+IF(記録会!$BR$9&gt;=ROW(G354),VLOOKUP(ROW(G354),記録会!$BQ$10:$BZ$638,COLUMN(J356),FALSE),"")</f>
        <v/>
      </c>
      <c r="L364" s="287"/>
    </row>
    <row r="365" spans="1:12" x14ac:dyDescent="0.15">
      <c r="A365" s="45" t="str">
        <f t="shared" si="5"/>
        <v/>
      </c>
      <c r="B365" s="45" t="str">
        <f>+IF(記録会!$BR$9&gt;=ROW(A355),VLOOKUP(ROW(A355),記録会!$BQ$10:$BZ$638,COLUMN(C357),FALSE),"")</f>
        <v/>
      </c>
      <c r="C365" s="45" t="str">
        <f>+IF(記録会!$BR$9&gt;=ROW(B355),VLOOKUP(ROW(B355),記録会!$BQ$10:$BZ$638,COLUMN(D357),FALSE),"")</f>
        <v/>
      </c>
      <c r="D365" s="49" t="str">
        <f>+IF(記録会!$BR$9&gt;=ROW(C355),VLOOKUP(ROW(C355),記録会!$BQ$10:$BZ$638,COLUMN(E357),FALSE),"")</f>
        <v/>
      </c>
      <c r="E365" s="49" t="str">
        <f>+IF(記録会!$BR$9&gt;=ROW(D355),VLOOKUP(ROW(D355),記録会!$BQ$10:$BZ$638,COLUMN(F357),FALSE),"")</f>
        <v/>
      </c>
      <c r="F365" s="49" t="str">
        <f>+IF(記録会!$BR$9&gt;=ROW(E355),VLOOKUP(ROW(E355),記録会!$BQ$10:$BZ$638,COLUMN(G357),FALSE),"")</f>
        <v/>
      </c>
      <c r="G365" s="285" t="str">
        <f>+IF(記録会!$BR$9&gt;=ROW(F355),VLOOKUP(ROW(F355),記録会!$BQ$10:$BZ$638,COLUMN(H357),FALSE),"")</f>
        <v/>
      </c>
      <c r="H365" s="285"/>
      <c r="I365" s="286" t="str">
        <f>+IF(記録会!$BR$9&gt;=ROW(H355),VLOOKUP(ROW(H355),記録会!$BQ$10:$BZ$638,COLUMN(I357),FALSE),"")</f>
        <v/>
      </c>
      <c r="J365" s="287"/>
      <c r="K365" s="285" t="str">
        <f>+IF(記録会!$BR$9&gt;=ROW(G355),VLOOKUP(ROW(G355),記録会!$BQ$10:$BZ$638,COLUMN(J357),FALSE),"")</f>
        <v/>
      </c>
      <c r="L365" s="287"/>
    </row>
    <row r="366" spans="1:12" x14ac:dyDescent="0.15">
      <c r="A366" s="45" t="str">
        <f t="shared" si="5"/>
        <v/>
      </c>
      <c r="B366" s="45" t="str">
        <f>+IF(記録会!$BR$9&gt;=ROW(A356),VLOOKUP(ROW(A356),記録会!$BQ$10:$BZ$638,COLUMN(C358),FALSE),"")</f>
        <v/>
      </c>
      <c r="C366" s="45" t="str">
        <f>+IF(記録会!$BR$9&gt;=ROW(B356),VLOOKUP(ROW(B356),記録会!$BQ$10:$BZ$638,COLUMN(D358),FALSE),"")</f>
        <v/>
      </c>
      <c r="D366" s="49" t="str">
        <f>+IF(記録会!$BR$9&gt;=ROW(C356),VLOOKUP(ROW(C356),記録会!$BQ$10:$BZ$638,COLUMN(E358),FALSE),"")</f>
        <v/>
      </c>
      <c r="E366" s="49" t="str">
        <f>+IF(記録会!$BR$9&gt;=ROW(D356),VLOOKUP(ROW(D356),記録会!$BQ$10:$BZ$638,COLUMN(F358),FALSE),"")</f>
        <v/>
      </c>
      <c r="F366" s="49" t="str">
        <f>+IF(記録会!$BR$9&gt;=ROW(E356),VLOOKUP(ROW(E356),記録会!$BQ$10:$BZ$638,COLUMN(G358),FALSE),"")</f>
        <v/>
      </c>
      <c r="G366" s="285" t="str">
        <f>+IF(記録会!$BR$9&gt;=ROW(F356),VLOOKUP(ROW(F356),記録会!$BQ$10:$BZ$638,COLUMN(H358),FALSE),"")</f>
        <v/>
      </c>
      <c r="H366" s="285"/>
      <c r="I366" s="286" t="str">
        <f>+IF(記録会!$BR$9&gt;=ROW(H356),VLOOKUP(ROW(H356),記録会!$BQ$10:$BZ$638,COLUMN(I358),FALSE),"")</f>
        <v/>
      </c>
      <c r="J366" s="287"/>
      <c r="K366" s="285" t="str">
        <f>+IF(記録会!$BR$9&gt;=ROW(G356),VLOOKUP(ROW(G356),記録会!$BQ$10:$BZ$638,COLUMN(J358),FALSE),"")</f>
        <v/>
      </c>
      <c r="L366" s="287"/>
    </row>
    <row r="367" spans="1:12" x14ac:dyDescent="0.15">
      <c r="A367" s="45" t="str">
        <f t="shared" si="5"/>
        <v/>
      </c>
      <c r="B367" s="45" t="str">
        <f>+IF(記録会!$BR$9&gt;=ROW(A357),VLOOKUP(ROW(A357),記録会!$BQ$10:$BZ$638,COLUMN(C359),FALSE),"")</f>
        <v/>
      </c>
      <c r="C367" s="45" t="str">
        <f>+IF(記録会!$BR$9&gt;=ROW(B357),VLOOKUP(ROW(B357),記録会!$BQ$10:$BZ$638,COLUMN(D359),FALSE),"")</f>
        <v/>
      </c>
      <c r="D367" s="49" t="str">
        <f>+IF(記録会!$BR$9&gt;=ROW(C357),VLOOKUP(ROW(C357),記録会!$BQ$10:$BZ$638,COLUMN(E359),FALSE),"")</f>
        <v/>
      </c>
      <c r="E367" s="49" t="str">
        <f>+IF(記録会!$BR$9&gt;=ROW(D357),VLOOKUP(ROW(D357),記録会!$BQ$10:$BZ$638,COLUMN(F359),FALSE),"")</f>
        <v/>
      </c>
      <c r="F367" s="49" t="str">
        <f>+IF(記録会!$BR$9&gt;=ROW(E357),VLOOKUP(ROW(E357),記録会!$BQ$10:$BZ$638,COLUMN(G359),FALSE),"")</f>
        <v/>
      </c>
      <c r="G367" s="285" t="str">
        <f>+IF(記録会!$BR$9&gt;=ROW(F357),VLOOKUP(ROW(F357),記録会!$BQ$10:$BZ$638,COLUMN(H359),FALSE),"")</f>
        <v/>
      </c>
      <c r="H367" s="285"/>
      <c r="I367" s="286" t="str">
        <f>+IF(記録会!$BR$9&gt;=ROW(H357),VLOOKUP(ROW(H357),記録会!$BQ$10:$BZ$638,COLUMN(I359),FALSE),"")</f>
        <v/>
      </c>
      <c r="J367" s="287"/>
      <c r="K367" s="285" t="str">
        <f>+IF(記録会!$BR$9&gt;=ROW(G357),VLOOKUP(ROW(G357),記録会!$BQ$10:$BZ$638,COLUMN(J359),FALSE),"")</f>
        <v/>
      </c>
      <c r="L367" s="287"/>
    </row>
    <row r="368" spans="1:12" x14ac:dyDescent="0.15">
      <c r="A368" s="45" t="str">
        <f t="shared" si="5"/>
        <v/>
      </c>
      <c r="B368" s="45" t="str">
        <f>+IF(記録会!$BR$9&gt;=ROW(A358),VLOOKUP(ROW(A358),記録会!$BQ$10:$BZ$638,COLUMN(C360),FALSE),"")</f>
        <v/>
      </c>
      <c r="C368" s="45" t="str">
        <f>+IF(記録会!$BR$9&gt;=ROW(B358),VLOOKUP(ROW(B358),記録会!$BQ$10:$BZ$638,COLUMN(D360),FALSE),"")</f>
        <v/>
      </c>
      <c r="D368" s="49" t="str">
        <f>+IF(記録会!$BR$9&gt;=ROW(C358),VLOOKUP(ROW(C358),記録会!$BQ$10:$BZ$638,COLUMN(E360),FALSE),"")</f>
        <v/>
      </c>
      <c r="E368" s="49" t="str">
        <f>+IF(記録会!$BR$9&gt;=ROW(D358),VLOOKUP(ROW(D358),記録会!$BQ$10:$BZ$638,COLUMN(F360),FALSE),"")</f>
        <v/>
      </c>
      <c r="F368" s="49" t="str">
        <f>+IF(記録会!$BR$9&gt;=ROW(E358),VLOOKUP(ROW(E358),記録会!$BQ$10:$BZ$638,COLUMN(G360),FALSE),"")</f>
        <v/>
      </c>
      <c r="G368" s="285" t="str">
        <f>+IF(記録会!$BR$9&gt;=ROW(F358),VLOOKUP(ROW(F358),記録会!$BQ$10:$BZ$638,COLUMN(H360),FALSE),"")</f>
        <v/>
      </c>
      <c r="H368" s="285"/>
      <c r="I368" s="286" t="str">
        <f>+IF(記録会!$BR$9&gt;=ROW(H358),VLOOKUP(ROW(H358),記録会!$BQ$10:$BZ$638,COLUMN(I360),FALSE),"")</f>
        <v/>
      </c>
      <c r="J368" s="287"/>
      <c r="K368" s="285" t="str">
        <f>+IF(記録会!$BR$9&gt;=ROW(G358),VLOOKUP(ROW(G358),記録会!$BQ$10:$BZ$638,COLUMN(J360),FALSE),"")</f>
        <v/>
      </c>
      <c r="L368" s="287"/>
    </row>
    <row r="369" spans="1:12" x14ac:dyDescent="0.15">
      <c r="A369" s="45" t="str">
        <f t="shared" si="5"/>
        <v/>
      </c>
      <c r="B369" s="45" t="str">
        <f>+IF(記録会!$BR$9&gt;=ROW(A359),VLOOKUP(ROW(A359),記録会!$BQ$10:$BZ$638,COLUMN(C361),FALSE),"")</f>
        <v/>
      </c>
      <c r="C369" s="45" t="str">
        <f>+IF(記録会!$BR$9&gt;=ROW(B359),VLOOKUP(ROW(B359),記録会!$BQ$10:$BZ$638,COLUMN(D361),FALSE),"")</f>
        <v/>
      </c>
      <c r="D369" s="49" t="str">
        <f>+IF(記録会!$BR$9&gt;=ROW(C359),VLOOKUP(ROW(C359),記録会!$BQ$10:$BZ$638,COLUMN(E361),FALSE),"")</f>
        <v/>
      </c>
      <c r="E369" s="49" t="str">
        <f>+IF(記録会!$BR$9&gt;=ROW(D359),VLOOKUP(ROW(D359),記録会!$BQ$10:$BZ$638,COLUMN(F361),FALSE),"")</f>
        <v/>
      </c>
      <c r="F369" s="49" t="str">
        <f>+IF(記録会!$BR$9&gt;=ROW(E359),VLOOKUP(ROW(E359),記録会!$BQ$10:$BZ$638,COLUMN(G361),FALSE),"")</f>
        <v/>
      </c>
      <c r="G369" s="285" t="str">
        <f>+IF(記録会!$BR$9&gt;=ROW(F359),VLOOKUP(ROW(F359),記録会!$BQ$10:$BZ$638,COLUMN(H361),FALSE),"")</f>
        <v/>
      </c>
      <c r="H369" s="285"/>
      <c r="I369" s="286" t="str">
        <f>+IF(記録会!$BR$9&gt;=ROW(H359),VLOOKUP(ROW(H359),記録会!$BQ$10:$BZ$638,COLUMN(I361),FALSE),"")</f>
        <v/>
      </c>
      <c r="J369" s="287"/>
      <c r="K369" s="285" t="str">
        <f>+IF(記録会!$BR$9&gt;=ROW(G359),VLOOKUP(ROW(G359),記録会!$BQ$10:$BZ$638,COLUMN(J361),FALSE),"")</f>
        <v/>
      </c>
      <c r="L369" s="287"/>
    </row>
    <row r="370" spans="1:12" x14ac:dyDescent="0.15">
      <c r="A370" s="45" t="str">
        <f t="shared" si="5"/>
        <v/>
      </c>
      <c r="B370" s="45" t="str">
        <f>+IF(記録会!$BR$9&gt;=ROW(A360),VLOOKUP(ROW(A360),記録会!$BQ$10:$BZ$638,COLUMN(C362),FALSE),"")</f>
        <v/>
      </c>
      <c r="C370" s="45" t="str">
        <f>+IF(記録会!$BR$9&gt;=ROW(B360),VLOOKUP(ROW(B360),記録会!$BQ$10:$BZ$638,COLUMN(D362),FALSE),"")</f>
        <v/>
      </c>
      <c r="D370" s="49" t="str">
        <f>+IF(記録会!$BR$9&gt;=ROW(C360),VLOOKUP(ROW(C360),記録会!$BQ$10:$BZ$638,COLUMN(E362),FALSE),"")</f>
        <v/>
      </c>
      <c r="E370" s="49" t="str">
        <f>+IF(記録会!$BR$9&gt;=ROW(D360),VLOOKUP(ROW(D360),記録会!$BQ$10:$BZ$638,COLUMN(F362),FALSE),"")</f>
        <v/>
      </c>
      <c r="F370" s="49" t="str">
        <f>+IF(記録会!$BR$9&gt;=ROW(E360),VLOOKUP(ROW(E360),記録会!$BQ$10:$BZ$638,COLUMN(G362),FALSE),"")</f>
        <v/>
      </c>
      <c r="G370" s="285" t="str">
        <f>+IF(記録会!$BR$9&gt;=ROW(F360),VLOOKUP(ROW(F360),記録会!$BQ$10:$BZ$638,COLUMN(H362),FALSE),"")</f>
        <v/>
      </c>
      <c r="H370" s="285"/>
      <c r="I370" s="286" t="str">
        <f>+IF(記録会!$BR$9&gt;=ROW(H360),VLOOKUP(ROW(H360),記録会!$BQ$10:$BZ$638,COLUMN(I362),FALSE),"")</f>
        <v/>
      </c>
      <c r="J370" s="287"/>
      <c r="K370" s="285" t="str">
        <f>+IF(記録会!$BR$9&gt;=ROW(G360),VLOOKUP(ROW(G360),記録会!$BQ$10:$BZ$638,COLUMN(J362),FALSE),"")</f>
        <v/>
      </c>
      <c r="L370" s="287"/>
    </row>
    <row r="371" spans="1:12" x14ac:dyDescent="0.15">
      <c r="A371" s="45" t="str">
        <f t="shared" si="5"/>
        <v/>
      </c>
      <c r="B371" s="45" t="str">
        <f>+IF(記録会!$BR$9&gt;=ROW(A361),VLOOKUP(ROW(A361),記録会!$BQ$10:$BZ$638,COLUMN(C363),FALSE),"")</f>
        <v/>
      </c>
      <c r="C371" s="45" t="str">
        <f>+IF(記録会!$BR$9&gt;=ROW(B361),VLOOKUP(ROW(B361),記録会!$BQ$10:$BZ$638,COLUMN(D363),FALSE),"")</f>
        <v/>
      </c>
      <c r="D371" s="49" t="str">
        <f>+IF(記録会!$BR$9&gt;=ROW(C361),VLOOKUP(ROW(C361),記録会!$BQ$10:$BZ$638,COLUMN(E363),FALSE),"")</f>
        <v/>
      </c>
      <c r="E371" s="49" t="str">
        <f>+IF(記録会!$BR$9&gt;=ROW(D361),VLOOKUP(ROW(D361),記録会!$BQ$10:$BZ$638,COLUMN(F363),FALSE),"")</f>
        <v/>
      </c>
      <c r="F371" s="49" t="str">
        <f>+IF(記録会!$BR$9&gt;=ROW(E361),VLOOKUP(ROW(E361),記録会!$BQ$10:$BZ$638,COLUMN(G363),FALSE),"")</f>
        <v/>
      </c>
      <c r="G371" s="285" t="str">
        <f>+IF(記録会!$BR$9&gt;=ROW(F361),VLOOKUP(ROW(F361),記録会!$BQ$10:$BZ$638,COLUMN(H363),FALSE),"")</f>
        <v/>
      </c>
      <c r="H371" s="285"/>
      <c r="I371" s="286" t="str">
        <f>+IF(記録会!$BR$9&gt;=ROW(H361),VLOOKUP(ROW(H361),記録会!$BQ$10:$BZ$638,COLUMN(I363),FALSE),"")</f>
        <v/>
      </c>
      <c r="J371" s="287"/>
      <c r="K371" s="285" t="str">
        <f>+IF(記録会!$BR$9&gt;=ROW(G361),VLOOKUP(ROW(G361),記録会!$BQ$10:$BZ$638,COLUMN(J363),FALSE),"")</f>
        <v/>
      </c>
      <c r="L371" s="287"/>
    </row>
    <row r="372" spans="1:12" x14ac:dyDescent="0.15">
      <c r="A372" s="45" t="str">
        <f t="shared" si="5"/>
        <v/>
      </c>
      <c r="B372" s="45" t="str">
        <f>+IF(記録会!$BR$9&gt;=ROW(A362),VLOOKUP(ROW(A362),記録会!$BQ$10:$BZ$638,COLUMN(C364),FALSE),"")</f>
        <v/>
      </c>
      <c r="C372" s="45" t="str">
        <f>+IF(記録会!$BR$9&gt;=ROW(B362),VLOOKUP(ROW(B362),記録会!$BQ$10:$BZ$638,COLUMN(D364),FALSE),"")</f>
        <v/>
      </c>
      <c r="D372" s="49" t="str">
        <f>+IF(記録会!$BR$9&gt;=ROW(C362),VLOOKUP(ROW(C362),記録会!$BQ$10:$BZ$638,COLUMN(E364),FALSE),"")</f>
        <v/>
      </c>
      <c r="E372" s="49" t="str">
        <f>+IF(記録会!$BR$9&gt;=ROW(D362),VLOOKUP(ROW(D362),記録会!$BQ$10:$BZ$638,COLUMN(F364),FALSE),"")</f>
        <v/>
      </c>
      <c r="F372" s="49" t="str">
        <f>+IF(記録会!$BR$9&gt;=ROW(E362),VLOOKUP(ROW(E362),記録会!$BQ$10:$BZ$638,COLUMN(G364),FALSE),"")</f>
        <v/>
      </c>
      <c r="G372" s="285" t="str">
        <f>+IF(記録会!$BR$9&gt;=ROW(F362),VLOOKUP(ROW(F362),記録会!$BQ$10:$BZ$638,COLUMN(H364),FALSE),"")</f>
        <v/>
      </c>
      <c r="H372" s="285"/>
      <c r="I372" s="286" t="str">
        <f>+IF(記録会!$BR$9&gt;=ROW(H362),VLOOKUP(ROW(H362),記録会!$BQ$10:$BZ$638,COLUMN(I364),FALSE),"")</f>
        <v/>
      </c>
      <c r="J372" s="287"/>
      <c r="K372" s="285" t="str">
        <f>+IF(記録会!$BR$9&gt;=ROW(G362),VLOOKUP(ROW(G362),記録会!$BQ$10:$BZ$638,COLUMN(J364),FALSE),"")</f>
        <v/>
      </c>
      <c r="L372" s="287"/>
    </row>
    <row r="373" spans="1:12" x14ac:dyDescent="0.15">
      <c r="A373" s="45" t="str">
        <f t="shared" si="5"/>
        <v/>
      </c>
      <c r="B373" s="45" t="str">
        <f>+IF(記録会!$BR$9&gt;=ROW(A363),VLOOKUP(ROW(A363),記録会!$BQ$10:$BZ$638,COLUMN(C365),FALSE),"")</f>
        <v/>
      </c>
      <c r="C373" s="45" t="str">
        <f>+IF(記録会!$BR$9&gt;=ROW(B363),VLOOKUP(ROW(B363),記録会!$BQ$10:$BZ$638,COLUMN(D365),FALSE),"")</f>
        <v/>
      </c>
      <c r="D373" s="49" t="str">
        <f>+IF(記録会!$BR$9&gt;=ROW(C363),VLOOKUP(ROW(C363),記録会!$BQ$10:$BZ$638,COLUMN(E365),FALSE),"")</f>
        <v/>
      </c>
      <c r="E373" s="49" t="str">
        <f>+IF(記録会!$BR$9&gt;=ROW(D363),VLOOKUP(ROW(D363),記録会!$BQ$10:$BZ$638,COLUMN(F365),FALSE),"")</f>
        <v/>
      </c>
      <c r="F373" s="49" t="str">
        <f>+IF(記録会!$BR$9&gt;=ROW(E363),VLOOKUP(ROW(E363),記録会!$BQ$10:$BZ$638,COLUMN(G365),FALSE),"")</f>
        <v/>
      </c>
      <c r="G373" s="285" t="str">
        <f>+IF(記録会!$BR$9&gt;=ROW(F363),VLOOKUP(ROW(F363),記録会!$BQ$10:$BZ$638,COLUMN(H365),FALSE),"")</f>
        <v/>
      </c>
      <c r="H373" s="285"/>
      <c r="I373" s="286" t="str">
        <f>+IF(記録会!$BR$9&gt;=ROW(H363),VLOOKUP(ROW(H363),記録会!$BQ$10:$BZ$638,COLUMN(I365),FALSE),"")</f>
        <v/>
      </c>
      <c r="J373" s="287"/>
      <c r="K373" s="285" t="str">
        <f>+IF(記録会!$BR$9&gt;=ROW(G363),VLOOKUP(ROW(G363),記録会!$BQ$10:$BZ$638,COLUMN(J365),FALSE),"")</f>
        <v/>
      </c>
      <c r="L373" s="287"/>
    </row>
    <row r="374" spans="1:12" x14ac:dyDescent="0.15">
      <c r="A374" s="45" t="str">
        <f t="shared" si="5"/>
        <v/>
      </c>
      <c r="B374" s="45" t="str">
        <f>+IF(記録会!$BR$9&gt;=ROW(A364),VLOOKUP(ROW(A364),記録会!$BQ$10:$BZ$638,COLUMN(C366),FALSE),"")</f>
        <v/>
      </c>
      <c r="C374" s="45" t="str">
        <f>+IF(記録会!$BR$9&gt;=ROW(B364),VLOOKUP(ROW(B364),記録会!$BQ$10:$BZ$638,COLUMN(D366),FALSE),"")</f>
        <v/>
      </c>
      <c r="D374" s="49" t="str">
        <f>+IF(記録会!$BR$9&gt;=ROW(C364),VLOOKUP(ROW(C364),記録会!$BQ$10:$BZ$638,COLUMN(E366),FALSE),"")</f>
        <v/>
      </c>
      <c r="E374" s="49" t="str">
        <f>+IF(記録会!$BR$9&gt;=ROW(D364),VLOOKUP(ROW(D364),記録会!$BQ$10:$BZ$638,COLUMN(F366),FALSE),"")</f>
        <v/>
      </c>
      <c r="F374" s="49" t="str">
        <f>+IF(記録会!$BR$9&gt;=ROW(E364),VLOOKUP(ROW(E364),記録会!$BQ$10:$BZ$638,COLUMN(G366),FALSE),"")</f>
        <v/>
      </c>
      <c r="G374" s="285" t="str">
        <f>+IF(記録会!$BR$9&gt;=ROW(F364),VLOOKUP(ROW(F364),記録会!$BQ$10:$BZ$638,COLUMN(H366),FALSE),"")</f>
        <v/>
      </c>
      <c r="H374" s="285"/>
      <c r="I374" s="286" t="str">
        <f>+IF(記録会!$BR$9&gt;=ROW(H364),VLOOKUP(ROW(H364),記録会!$BQ$10:$BZ$638,COLUMN(I366),FALSE),"")</f>
        <v/>
      </c>
      <c r="J374" s="287"/>
      <c r="K374" s="285" t="str">
        <f>+IF(記録会!$BR$9&gt;=ROW(G364),VLOOKUP(ROW(G364),記録会!$BQ$10:$BZ$638,COLUMN(J366),FALSE),"")</f>
        <v/>
      </c>
      <c r="L374" s="287"/>
    </row>
    <row r="375" spans="1:12" x14ac:dyDescent="0.15">
      <c r="A375" s="45" t="str">
        <f t="shared" si="5"/>
        <v/>
      </c>
      <c r="B375" s="45" t="str">
        <f>+IF(記録会!$BR$9&gt;=ROW(A365),VLOOKUP(ROW(A365),記録会!$BQ$10:$BZ$638,COLUMN(C367),FALSE),"")</f>
        <v/>
      </c>
      <c r="C375" s="45" t="str">
        <f>+IF(記録会!$BR$9&gt;=ROW(B365),VLOOKUP(ROW(B365),記録会!$BQ$10:$BZ$638,COLUMN(D367),FALSE),"")</f>
        <v/>
      </c>
      <c r="D375" s="49" t="str">
        <f>+IF(記録会!$BR$9&gt;=ROW(C365),VLOOKUP(ROW(C365),記録会!$BQ$10:$BZ$638,COLUMN(E367),FALSE),"")</f>
        <v/>
      </c>
      <c r="E375" s="49" t="str">
        <f>+IF(記録会!$BR$9&gt;=ROW(D365),VLOOKUP(ROW(D365),記録会!$BQ$10:$BZ$638,COLUMN(F367),FALSE),"")</f>
        <v/>
      </c>
      <c r="F375" s="49" t="str">
        <f>+IF(記録会!$BR$9&gt;=ROW(E365),VLOOKUP(ROW(E365),記録会!$BQ$10:$BZ$638,COLUMN(G367),FALSE),"")</f>
        <v/>
      </c>
      <c r="G375" s="285" t="str">
        <f>+IF(記録会!$BR$9&gt;=ROW(F365),VLOOKUP(ROW(F365),記録会!$BQ$10:$BZ$638,COLUMN(H367),FALSE),"")</f>
        <v/>
      </c>
      <c r="H375" s="285"/>
      <c r="I375" s="286" t="str">
        <f>+IF(記録会!$BR$9&gt;=ROW(H365),VLOOKUP(ROW(H365),記録会!$BQ$10:$BZ$638,COLUMN(I367),FALSE),"")</f>
        <v/>
      </c>
      <c r="J375" s="287"/>
      <c r="K375" s="285" t="str">
        <f>+IF(記録会!$BR$9&gt;=ROW(G365),VLOOKUP(ROW(G365),記録会!$BQ$10:$BZ$638,COLUMN(J367),FALSE),"")</f>
        <v/>
      </c>
      <c r="L375" s="287"/>
    </row>
    <row r="376" spans="1:12" x14ac:dyDescent="0.15">
      <c r="A376" s="45" t="str">
        <f t="shared" si="5"/>
        <v/>
      </c>
      <c r="B376" s="45" t="str">
        <f>+IF(記録会!$BR$9&gt;=ROW(A366),VLOOKUP(ROW(A366),記録会!$BQ$10:$BZ$638,COLUMN(C368),FALSE),"")</f>
        <v/>
      </c>
      <c r="C376" s="45" t="str">
        <f>+IF(記録会!$BR$9&gt;=ROW(B366),VLOOKUP(ROW(B366),記録会!$BQ$10:$BZ$638,COLUMN(D368),FALSE),"")</f>
        <v/>
      </c>
      <c r="D376" s="49" t="str">
        <f>+IF(記録会!$BR$9&gt;=ROW(C366),VLOOKUP(ROW(C366),記録会!$BQ$10:$BZ$638,COLUMN(E368),FALSE),"")</f>
        <v/>
      </c>
      <c r="E376" s="49" t="str">
        <f>+IF(記録会!$BR$9&gt;=ROW(D366),VLOOKUP(ROW(D366),記録会!$BQ$10:$BZ$638,COLUMN(F368),FALSE),"")</f>
        <v/>
      </c>
      <c r="F376" s="49" t="str">
        <f>+IF(記録会!$BR$9&gt;=ROW(E366),VLOOKUP(ROW(E366),記録会!$BQ$10:$BZ$638,COLUMN(G368),FALSE),"")</f>
        <v/>
      </c>
      <c r="G376" s="285" t="str">
        <f>+IF(記録会!$BR$9&gt;=ROW(F366),VLOOKUP(ROW(F366),記録会!$BQ$10:$BZ$638,COLUMN(H368),FALSE),"")</f>
        <v/>
      </c>
      <c r="H376" s="285"/>
      <c r="I376" s="286" t="str">
        <f>+IF(記録会!$BR$9&gt;=ROW(H366),VLOOKUP(ROW(H366),記録会!$BQ$10:$BZ$638,COLUMN(I368),FALSE),"")</f>
        <v/>
      </c>
      <c r="J376" s="287"/>
      <c r="K376" s="285" t="str">
        <f>+IF(記録会!$BR$9&gt;=ROW(G366),VLOOKUP(ROW(G366),記録会!$BQ$10:$BZ$638,COLUMN(J368),FALSE),"")</f>
        <v/>
      </c>
      <c r="L376" s="287"/>
    </row>
    <row r="377" spans="1:12" x14ac:dyDescent="0.15">
      <c r="A377" s="45" t="str">
        <f t="shared" si="5"/>
        <v/>
      </c>
      <c r="B377" s="45" t="str">
        <f>+IF(記録会!$BR$9&gt;=ROW(A367),VLOOKUP(ROW(A367),記録会!$BQ$10:$BZ$638,COLUMN(C369),FALSE),"")</f>
        <v/>
      </c>
      <c r="C377" s="45" t="str">
        <f>+IF(記録会!$BR$9&gt;=ROW(B367),VLOOKUP(ROW(B367),記録会!$BQ$10:$BZ$638,COLUMN(D369),FALSE),"")</f>
        <v/>
      </c>
      <c r="D377" s="49" t="str">
        <f>+IF(記録会!$BR$9&gt;=ROW(C367),VLOOKUP(ROW(C367),記録会!$BQ$10:$BZ$638,COLUMN(E369),FALSE),"")</f>
        <v/>
      </c>
      <c r="E377" s="49" t="str">
        <f>+IF(記録会!$BR$9&gt;=ROW(D367),VLOOKUP(ROW(D367),記録会!$BQ$10:$BZ$638,COLUMN(F369),FALSE),"")</f>
        <v/>
      </c>
      <c r="F377" s="49" t="str">
        <f>+IF(記録会!$BR$9&gt;=ROW(E367),VLOOKUP(ROW(E367),記録会!$BQ$10:$BZ$638,COLUMN(G369),FALSE),"")</f>
        <v/>
      </c>
      <c r="G377" s="285" t="str">
        <f>+IF(記録会!$BR$9&gt;=ROW(F367),VLOOKUP(ROW(F367),記録会!$BQ$10:$BZ$638,COLUMN(H369),FALSE),"")</f>
        <v/>
      </c>
      <c r="H377" s="285"/>
      <c r="I377" s="286" t="str">
        <f>+IF(記録会!$BR$9&gt;=ROW(H367),VLOOKUP(ROW(H367),記録会!$BQ$10:$BZ$638,COLUMN(I369),FALSE),"")</f>
        <v/>
      </c>
      <c r="J377" s="287"/>
      <c r="K377" s="285" t="str">
        <f>+IF(記録会!$BR$9&gt;=ROW(G367),VLOOKUP(ROW(G367),記録会!$BQ$10:$BZ$638,COLUMN(J369),FALSE),"")</f>
        <v/>
      </c>
      <c r="L377" s="287"/>
    </row>
    <row r="378" spans="1:12" x14ac:dyDescent="0.15">
      <c r="A378" s="45" t="str">
        <f t="shared" si="5"/>
        <v/>
      </c>
      <c r="B378" s="45" t="str">
        <f>+IF(記録会!$BR$9&gt;=ROW(A368),VLOOKUP(ROW(A368),記録会!$BQ$10:$BZ$638,COLUMN(C370),FALSE),"")</f>
        <v/>
      </c>
      <c r="C378" s="45" t="str">
        <f>+IF(記録会!$BR$9&gt;=ROW(B368),VLOOKUP(ROW(B368),記録会!$BQ$10:$BZ$638,COLUMN(D370),FALSE),"")</f>
        <v/>
      </c>
      <c r="D378" s="49" t="str">
        <f>+IF(記録会!$BR$9&gt;=ROW(C368),VLOOKUP(ROW(C368),記録会!$BQ$10:$BZ$638,COLUMN(E370),FALSE),"")</f>
        <v/>
      </c>
      <c r="E378" s="49" t="str">
        <f>+IF(記録会!$BR$9&gt;=ROW(D368),VLOOKUP(ROW(D368),記録会!$BQ$10:$BZ$638,COLUMN(F370),FALSE),"")</f>
        <v/>
      </c>
      <c r="F378" s="49" t="str">
        <f>+IF(記録会!$BR$9&gt;=ROW(E368),VLOOKUP(ROW(E368),記録会!$BQ$10:$BZ$638,COLUMN(G370),FALSE),"")</f>
        <v/>
      </c>
      <c r="G378" s="285" t="str">
        <f>+IF(記録会!$BR$9&gt;=ROW(F368),VLOOKUP(ROW(F368),記録会!$BQ$10:$BZ$638,COLUMN(H370),FALSE),"")</f>
        <v/>
      </c>
      <c r="H378" s="285"/>
      <c r="I378" s="286" t="str">
        <f>+IF(記録会!$BR$9&gt;=ROW(H368),VLOOKUP(ROW(H368),記録会!$BQ$10:$BZ$638,COLUMN(I370),FALSE),"")</f>
        <v/>
      </c>
      <c r="J378" s="287"/>
      <c r="K378" s="285" t="str">
        <f>+IF(記録会!$BR$9&gt;=ROW(G368),VLOOKUP(ROW(G368),記録会!$BQ$10:$BZ$638,COLUMN(J370),FALSE),"")</f>
        <v/>
      </c>
      <c r="L378" s="287"/>
    </row>
    <row r="379" spans="1:12" x14ac:dyDescent="0.15">
      <c r="A379" s="45" t="str">
        <f t="shared" si="5"/>
        <v/>
      </c>
      <c r="B379" s="45" t="str">
        <f>+IF(記録会!$BR$9&gt;=ROW(A369),VLOOKUP(ROW(A369),記録会!$BQ$10:$BZ$638,COLUMN(C371),FALSE),"")</f>
        <v/>
      </c>
      <c r="C379" s="45" t="str">
        <f>+IF(記録会!$BR$9&gt;=ROW(B369),VLOOKUP(ROW(B369),記録会!$BQ$10:$BZ$638,COLUMN(D371),FALSE),"")</f>
        <v/>
      </c>
      <c r="D379" s="49" t="str">
        <f>+IF(記録会!$BR$9&gt;=ROW(C369),VLOOKUP(ROW(C369),記録会!$BQ$10:$BZ$638,COLUMN(E371),FALSE),"")</f>
        <v/>
      </c>
      <c r="E379" s="49" t="str">
        <f>+IF(記録会!$BR$9&gt;=ROW(D369),VLOOKUP(ROW(D369),記録会!$BQ$10:$BZ$638,COLUMN(F371),FALSE),"")</f>
        <v/>
      </c>
      <c r="F379" s="49" t="str">
        <f>+IF(記録会!$BR$9&gt;=ROW(E369),VLOOKUP(ROW(E369),記録会!$BQ$10:$BZ$638,COLUMN(G371),FALSE),"")</f>
        <v/>
      </c>
      <c r="G379" s="285" t="str">
        <f>+IF(記録会!$BR$9&gt;=ROW(F369),VLOOKUP(ROW(F369),記録会!$BQ$10:$BZ$638,COLUMN(H371),FALSE),"")</f>
        <v/>
      </c>
      <c r="H379" s="285"/>
      <c r="I379" s="286" t="str">
        <f>+IF(記録会!$BR$9&gt;=ROW(H369),VLOOKUP(ROW(H369),記録会!$BQ$10:$BZ$638,COLUMN(I371),FALSE),"")</f>
        <v/>
      </c>
      <c r="J379" s="287"/>
      <c r="K379" s="285" t="str">
        <f>+IF(記録会!$BR$9&gt;=ROW(G369),VLOOKUP(ROW(G369),記録会!$BQ$10:$BZ$638,COLUMN(J371),FALSE),"")</f>
        <v/>
      </c>
      <c r="L379" s="287"/>
    </row>
    <row r="380" spans="1:12" x14ac:dyDescent="0.15">
      <c r="A380" s="45" t="str">
        <f t="shared" si="5"/>
        <v/>
      </c>
      <c r="B380" s="45" t="str">
        <f>+IF(記録会!$BR$9&gt;=ROW(A370),VLOOKUP(ROW(A370),記録会!$BQ$10:$BZ$638,COLUMN(C372),FALSE),"")</f>
        <v/>
      </c>
      <c r="C380" s="45" t="str">
        <f>+IF(記録会!$BR$9&gt;=ROW(B370),VLOOKUP(ROW(B370),記録会!$BQ$10:$BZ$638,COLUMN(D372),FALSE),"")</f>
        <v/>
      </c>
      <c r="D380" s="49" t="str">
        <f>+IF(記録会!$BR$9&gt;=ROW(C370),VLOOKUP(ROW(C370),記録会!$BQ$10:$BZ$638,COLUMN(E372),FALSE),"")</f>
        <v/>
      </c>
      <c r="E380" s="49" t="str">
        <f>+IF(記録会!$BR$9&gt;=ROW(D370),VLOOKUP(ROW(D370),記録会!$BQ$10:$BZ$638,COLUMN(F372),FALSE),"")</f>
        <v/>
      </c>
      <c r="F380" s="49" t="str">
        <f>+IF(記録会!$BR$9&gt;=ROW(E370),VLOOKUP(ROW(E370),記録会!$BQ$10:$BZ$638,COLUMN(G372),FALSE),"")</f>
        <v/>
      </c>
      <c r="G380" s="285" t="str">
        <f>+IF(記録会!$BR$9&gt;=ROW(F370),VLOOKUP(ROW(F370),記録会!$BQ$10:$BZ$638,COLUMN(H372),FALSE),"")</f>
        <v/>
      </c>
      <c r="H380" s="285"/>
      <c r="I380" s="286" t="str">
        <f>+IF(記録会!$BR$9&gt;=ROW(H370),VLOOKUP(ROW(H370),記録会!$BQ$10:$BZ$638,COLUMN(I372),FALSE),"")</f>
        <v/>
      </c>
      <c r="J380" s="287"/>
      <c r="K380" s="285" t="str">
        <f>+IF(記録会!$BR$9&gt;=ROW(G370),VLOOKUP(ROW(G370),記録会!$BQ$10:$BZ$638,COLUMN(J372),FALSE),"")</f>
        <v/>
      </c>
      <c r="L380" s="287"/>
    </row>
    <row r="381" spans="1:12" x14ac:dyDescent="0.15">
      <c r="A381" s="45" t="str">
        <f t="shared" si="5"/>
        <v/>
      </c>
      <c r="B381" s="45" t="str">
        <f>+IF(記録会!$BR$9&gt;=ROW(A371),VLOOKUP(ROW(A371),記録会!$BQ$10:$BZ$638,COLUMN(C373),FALSE),"")</f>
        <v/>
      </c>
      <c r="C381" s="45" t="str">
        <f>+IF(記録会!$BR$9&gt;=ROW(B371),VLOOKUP(ROW(B371),記録会!$BQ$10:$BZ$638,COLUMN(D373),FALSE),"")</f>
        <v/>
      </c>
      <c r="D381" s="49" t="str">
        <f>+IF(記録会!$BR$9&gt;=ROW(C371),VLOOKUP(ROW(C371),記録会!$BQ$10:$BZ$638,COLUMN(E373),FALSE),"")</f>
        <v/>
      </c>
      <c r="E381" s="49" t="str">
        <f>+IF(記録会!$BR$9&gt;=ROW(D371),VLOOKUP(ROW(D371),記録会!$BQ$10:$BZ$638,COLUMN(F373),FALSE),"")</f>
        <v/>
      </c>
      <c r="F381" s="49" t="str">
        <f>+IF(記録会!$BR$9&gt;=ROW(E371),VLOOKUP(ROW(E371),記録会!$BQ$10:$BZ$638,COLUMN(G373),FALSE),"")</f>
        <v/>
      </c>
      <c r="G381" s="285" t="str">
        <f>+IF(記録会!$BR$9&gt;=ROW(F371),VLOOKUP(ROW(F371),記録会!$BQ$10:$BZ$638,COLUMN(H373),FALSE),"")</f>
        <v/>
      </c>
      <c r="H381" s="285"/>
      <c r="I381" s="286" t="str">
        <f>+IF(記録会!$BR$9&gt;=ROW(H371),VLOOKUP(ROW(H371),記録会!$BQ$10:$BZ$638,COLUMN(I373),FALSE),"")</f>
        <v/>
      </c>
      <c r="J381" s="287"/>
      <c r="K381" s="285" t="str">
        <f>+IF(記録会!$BR$9&gt;=ROW(G371),VLOOKUP(ROW(G371),記録会!$BQ$10:$BZ$638,COLUMN(J373),FALSE),"")</f>
        <v/>
      </c>
      <c r="L381" s="287"/>
    </row>
    <row r="382" spans="1:12" x14ac:dyDescent="0.15">
      <c r="A382" s="45" t="str">
        <f t="shared" si="5"/>
        <v/>
      </c>
      <c r="B382" s="45" t="str">
        <f>+IF(記録会!$BR$9&gt;=ROW(A372),VLOOKUP(ROW(A372),記録会!$BQ$10:$BZ$638,COLUMN(C374),FALSE),"")</f>
        <v/>
      </c>
      <c r="C382" s="45" t="str">
        <f>+IF(記録会!$BR$9&gt;=ROW(B372),VLOOKUP(ROW(B372),記録会!$BQ$10:$BZ$638,COLUMN(D374),FALSE),"")</f>
        <v/>
      </c>
      <c r="D382" s="49" t="str">
        <f>+IF(記録会!$BR$9&gt;=ROW(C372),VLOOKUP(ROW(C372),記録会!$BQ$10:$BZ$638,COLUMN(E374),FALSE),"")</f>
        <v/>
      </c>
      <c r="E382" s="49" t="str">
        <f>+IF(記録会!$BR$9&gt;=ROW(D372),VLOOKUP(ROW(D372),記録会!$BQ$10:$BZ$638,COLUMN(F374),FALSE),"")</f>
        <v/>
      </c>
      <c r="F382" s="49" t="str">
        <f>+IF(記録会!$BR$9&gt;=ROW(E372),VLOOKUP(ROW(E372),記録会!$BQ$10:$BZ$638,COLUMN(G374),FALSE),"")</f>
        <v/>
      </c>
      <c r="G382" s="285" t="str">
        <f>+IF(記録会!$BR$9&gt;=ROW(F372),VLOOKUP(ROW(F372),記録会!$BQ$10:$BZ$638,COLUMN(H374),FALSE),"")</f>
        <v/>
      </c>
      <c r="H382" s="285"/>
      <c r="I382" s="286" t="str">
        <f>+IF(記録会!$BR$9&gt;=ROW(H372),VLOOKUP(ROW(H372),記録会!$BQ$10:$BZ$638,COLUMN(I374),FALSE),"")</f>
        <v/>
      </c>
      <c r="J382" s="287"/>
      <c r="K382" s="285" t="str">
        <f>+IF(記録会!$BR$9&gt;=ROW(G372),VLOOKUP(ROW(G372),記録会!$BQ$10:$BZ$638,COLUMN(J374),FALSE),"")</f>
        <v/>
      </c>
      <c r="L382" s="287"/>
    </row>
    <row r="383" spans="1:12" x14ac:dyDescent="0.15">
      <c r="A383" s="45" t="str">
        <f t="shared" si="5"/>
        <v/>
      </c>
      <c r="B383" s="45" t="str">
        <f>+IF(記録会!$BR$9&gt;=ROW(A373),VLOOKUP(ROW(A373),記録会!$BQ$10:$BZ$638,COLUMN(C375),FALSE),"")</f>
        <v/>
      </c>
      <c r="C383" s="45" t="str">
        <f>+IF(記録会!$BR$9&gt;=ROW(B373),VLOOKUP(ROW(B373),記録会!$BQ$10:$BZ$638,COLUMN(D375),FALSE),"")</f>
        <v/>
      </c>
      <c r="D383" s="49" t="str">
        <f>+IF(記録会!$BR$9&gt;=ROW(C373),VLOOKUP(ROW(C373),記録会!$BQ$10:$BZ$638,COLUMN(E375),FALSE),"")</f>
        <v/>
      </c>
      <c r="E383" s="49" t="str">
        <f>+IF(記録会!$BR$9&gt;=ROW(D373),VLOOKUP(ROW(D373),記録会!$BQ$10:$BZ$638,COLUMN(F375),FALSE),"")</f>
        <v/>
      </c>
      <c r="F383" s="49" t="str">
        <f>+IF(記録会!$BR$9&gt;=ROW(E373),VLOOKUP(ROW(E373),記録会!$BQ$10:$BZ$638,COLUMN(G375),FALSE),"")</f>
        <v/>
      </c>
      <c r="G383" s="285" t="str">
        <f>+IF(記録会!$BR$9&gt;=ROW(F373),VLOOKUP(ROW(F373),記録会!$BQ$10:$BZ$638,COLUMN(H375),FALSE),"")</f>
        <v/>
      </c>
      <c r="H383" s="285"/>
      <c r="I383" s="286" t="str">
        <f>+IF(記録会!$BR$9&gt;=ROW(H373),VLOOKUP(ROW(H373),記録会!$BQ$10:$BZ$638,COLUMN(I375),FALSE),"")</f>
        <v/>
      </c>
      <c r="J383" s="287"/>
      <c r="K383" s="285" t="str">
        <f>+IF(記録会!$BR$9&gt;=ROW(G373),VLOOKUP(ROW(G373),記録会!$BQ$10:$BZ$638,COLUMN(J375),FALSE),"")</f>
        <v/>
      </c>
      <c r="L383" s="287"/>
    </row>
    <row r="384" spans="1:12" x14ac:dyDescent="0.15">
      <c r="A384" s="45" t="str">
        <f t="shared" si="5"/>
        <v/>
      </c>
      <c r="B384" s="45" t="str">
        <f>+IF(記録会!$BR$9&gt;=ROW(A374),VLOOKUP(ROW(A374),記録会!$BQ$10:$BZ$638,COLUMN(C376),FALSE),"")</f>
        <v/>
      </c>
      <c r="C384" s="45" t="str">
        <f>+IF(記録会!$BR$9&gt;=ROW(B374),VLOOKUP(ROW(B374),記録会!$BQ$10:$BZ$638,COLUMN(D376),FALSE),"")</f>
        <v/>
      </c>
      <c r="D384" s="49" t="str">
        <f>+IF(記録会!$BR$9&gt;=ROW(C374),VLOOKUP(ROW(C374),記録会!$BQ$10:$BZ$638,COLUMN(E376),FALSE),"")</f>
        <v/>
      </c>
      <c r="E384" s="49" t="str">
        <f>+IF(記録会!$BR$9&gt;=ROW(D374),VLOOKUP(ROW(D374),記録会!$BQ$10:$BZ$638,COLUMN(F376),FALSE),"")</f>
        <v/>
      </c>
      <c r="F384" s="49" t="str">
        <f>+IF(記録会!$BR$9&gt;=ROW(E374),VLOOKUP(ROW(E374),記録会!$BQ$10:$BZ$638,COLUMN(G376),FALSE),"")</f>
        <v/>
      </c>
      <c r="G384" s="285" t="str">
        <f>+IF(記録会!$BR$9&gt;=ROW(F374),VLOOKUP(ROW(F374),記録会!$BQ$10:$BZ$638,COLUMN(H376),FALSE),"")</f>
        <v/>
      </c>
      <c r="H384" s="285"/>
      <c r="I384" s="286" t="str">
        <f>+IF(記録会!$BR$9&gt;=ROW(H374),VLOOKUP(ROW(H374),記録会!$BQ$10:$BZ$638,COLUMN(I376),FALSE),"")</f>
        <v/>
      </c>
      <c r="J384" s="287"/>
      <c r="K384" s="285" t="str">
        <f>+IF(記録会!$BR$9&gt;=ROW(G374),VLOOKUP(ROW(G374),記録会!$BQ$10:$BZ$638,COLUMN(J376),FALSE),"")</f>
        <v/>
      </c>
      <c r="L384" s="287"/>
    </row>
    <row r="385" spans="1:12" x14ac:dyDescent="0.15">
      <c r="A385" s="45" t="str">
        <f t="shared" si="5"/>
        <v/>
      </c>
      <c r="B385" s="45" t="str">
        <f>+IF(記録会!$BR$9&gt;=ROW(A375),VLOOKUP(ROW(A375),記録会!$BQ$10:$BZ$638,COLUMN(C377),FALSE),"")</f>
        <v/>
      </c>
      <c r="C385" s="45" t="str">
        <f>+IF(記録会!$BR$9&gt;=ROW(B375),VLOOKUP(ROW(B375),記録会!$BQ$10:$BZ$638,COLUMN(D377),FALSE),"")</f>
        <v/>
      </c>
      <c r="D385" s="49" t="str">
        <f>+IF(記録会!$BR$9&gt;=ROW(C375),VLOOKUP(ROW(C375),記録会!$BQ$10:$BZ$638,COLUMN(E377),FALSE),"")</f>
        <v/>
      </c>
      <c r="E385" s="49" t="str">
        <f>+IF(記録会!$BR$9&gt;=ROW(D375),VLOOKUP(ROW(D375),記録会!$BQ$10:$BZ$638,COLUMN(F377),FALSE),"")</f>
        <v/>
      </c>
      <c r="F385" s="49" t="str">
        <f>+IF(記録会!$BR$9&gt;=ROW(E375),VLOOKUP(ROW(E375),記録会!$BQ$10:$BZ$638,COLUMN(G377),FALSE),"")</f>
        <v/>
      </c>
      <c r="G385" s="285" t="str">
        <f>+IF(記録会!$BR$9&gt;=ROW(F375),VLOOKUP(ROW(F375),記録会!$BQ$10:$BZ$638,COLUMN(H377),FALSE),"")</f>
        <v/>
      </c>
      <c r="H385" s="285"/>
      <c r="I385" s="286" t="str">
        <f>+IF(記録会!$BR$9&gt;=ROW(H375),VLOOKUP(ROW(H375),記録会!$BQ$10:$BZ$638,COLUMN(I377),FALSE),"")</f>
        <v/>
      </c>
      <c r="J385" s="287"/>
      <c r="K385" s="285" t="str">
        <f>+IF(記録会!$BR$9&gt;=ROW(G375),VLOOKUP(ROW(G375),記録会!$BQ$10:$BZ$638,COLUMN(J377),FALSE),"")</f>
        <v/>
      </c>
      <c r="L385" s="287"/>
    </row>
    <row r="386" spans="1:12" x14ac:dyDescent="0.15">
      <c r="A386" s="45" t="str">
        <f t="shared" si="5"/>
        <v/>
      </c>
      <c r="B386" s="45" t="str">
        <f>+IF(記録会!$BR$9&gt;=ROW(A376),VLOOKUP(ROW(A376),記録会!$BQ$10:$BZ$638,COLUMN(C378),FALSE),"")</f>
        <v/>
      </c>
      <c r="C386" s="45" t="str">
        <f>+IF(記録会!$BR$9&gt;=ROW(B376),VLOOKUP(ROW(B376),記録会!$BQ$10:$BZ$638,COLUMN(D378),FALSE),"")</f>
        <v/>
      </c>
      <c r="D386" s="49" t="str">
        <f>+IF(記録会!$BR$9&gt;=ROW(C376),VLOOKUP(ROW(C376),記録会!$BQ$10:$BZ$638,COLUMN(E378),FALSE),"")</f>
        <v/>
      </c>
      <c r="E386" s="49" t="str">
        <f>+IF(記録会!$BR$9&gt;=ROW(D376),VLOOKUP(ROW(D376),記録会!$BQ$10:$BZ$638,COLUMN(F378),FALSE),"")</f>
        <v/>
      </c>
      <c r="F386" s="49" t="str">
        <f>+IF(記録会!$BR$9&gt;=ROW(E376),VLOOKUP(ROW(E376),記録会!$BQ$10:$BZ$638,COLUMN(G378),FALSE),"")</f>
        <v/>
      </c>
      <c r="G386" s="285" t="str">
        <f>+IF(記録会!$BR$9&gt;=ROW(F376),VLOOKUP(ROW(F376),記録会!$BQ$10:$BZ$638,COLUMN(H378),FALSE),"")</f>
        <v/>
      </c>
      <c r="H386" s="285"/>
      <c r="I386" s="286" t="str">
        <f>+IF(記録会!$BR$9&gt;=ROW(H376),VLOOKUP(ROW(H376),記録会!$BQ$10:$BZ$638,COLUMN(I378),FALSE),"")</f>
        <v/>
      </c>
      <c r="J386" s="287"/>
      <c r="K386" s="285" t="str">
        <f>+IF(記録会!$BR$9&gt;=ROW(G376),VLOOKUP(ROW(G376),記録会!$BQ$10:$BZ$638,COLUMN(J378),FALSE),"")</f>
        <v/>
      </c>
      <c r="L386" s="287"/>
    </row>
    <row r="387" spans="1:12" x14ac:dyDescent="0.15">
      <c r="A387" s="45" t="str">
        <f t="shared" si="5"/>
        <v/>
      </c>
      <c r="B387" s="45" t="str">
        <f>+IF(記録会!$BR$9&gt;=ROW(A377),VLOOKUP(ROW(A377),記録会!$BQ$10:$BZ$638,COLUMN(C379),FALSE),"")</f>
        <v/>
      </c>
      <c r="C387" s="45" t="str">
        <f>+IF(記録会!$BR$9&gt;=ROW(B377),VLOOKUP(ROW(B377),記録会!$BQ$10:$BZ$638,COLUMN(D379),FALSE),"")</f>
        <v/>
      </c>
      <c r="D387" s="49" t="str">
        <f>+IF(記録会!$BR$9&gt;=ROW(C377),VLOOKUP(ROW(C377),記録会!$BQ$10:$BZ$638,COLUMN(E379),FALSE),"")</f>
        <v/>
      </c>
      <c r="E387" s="49" t="str">
        <f>+IF(記録会!$BR$9&gt;=ROW(D377),VLOOKUP(ROW(D377),記録会!$BQ$10:$BZ$638,COLUMN(F379),FALSE),"")</f>
        <v/>
      </c>
      <c r="F387" s="49" t="str">
        <f>+IF(記録会!$BR$9&gt;=ROW(E377),VLOOKUP(ROW(E377),記録会!$BQ$10:$BZ$638,COLUMN(G379),FALSE),"")</f>
        <v/>
      </c>
      <c r="G387" s="285" t="str">
        <f>+IF(記録会!$BR$9&gt;=ROW(F377),VLOOKUP(ROW(F377),記録会!$BQ$10:$BZ$638,COLUMN(H379),FALSE),"")</f>
        <v/>
      </c>
      <c r="H387" s="285"/>
      <c r="I387" s="286" t="str">
        <f>+IF(記録会!$BR$9&gt;=ROW(H377),VLOOKUP(ROW(H377),記録会!$BQ$10:$BZ$638,COLUMN(I379),FALSE),"")</f>
        <v/>
      </c>
      <c r="J387" s="287"/>
      <c r="K387" s="285" t="str">
        <f>+IF(記録会!$BR$9&gt;=ROW(G377),VLOOKUP(ROW(G377),記録会!$BQ$10:$BZ$638,COLUMN(J379),FALSE),"")</f>
        <v/>
      </c>
      <c r="L387" s="287"/>
    </row>
    <row r="388" spans="1:12" x14ac:dyDescent="0.15">
      <c r="A388" s="45" t="str">
        <f t="shared" si="5"/>
        <v/>
      </c>
      <c r="B388" s="45" t="str">
        <f>+IF(記録会!$BR$9&gt;=ROW(A378),VLOOKUP(ROW(A378),記録会!$BQ$10:$BZ$638,COLUMN(C380),FALSE),"")</f>
        <v/>
      </c>
      <c r="C388" s="45" t="str">
        <f>+IF(記録会!$BR$9&gt;=ROW(B378),VLOOKUP(ROW(B378),記録会!$BQ$10:$BZ$638,COLUMN(D380),FALSE),"")</f>
        <v/>
      </c>
      <c r="D388" s="49" t="str">
        <f>+IF(記録会!$BR$9&gt;=ROW(C378),VLOOKUP(ROW(C378),記録会!$BQ$10:$BZ$638,COLUMN(E380),FALSE),"")</f>
        <v/>
      </c>
      <c r="E388" s="49" t="str">
        <f>+IF(記録会!$BR$9&gt;=ROW(D378),VLOOKUP(ROW(D378),記録会!$BQ$10:$BZ$638,COLUMN(F380),FALSE),"")</f>
        <v/>
      </c>
      <c r="F388" s="49" t="str">
        <f>+IF(記録会!$BR$9&gt;=ROW(E378),VLOOKUP(ROW(E378),記録会!$BQ$10:$BZ$638,COLUMN(G380),FALSE),"")</f>
        <v/>
      </c>
      <c r="G388" s="285" t="str">
        <f>+IF(記録会!$BR$9&gt;=ROW(F378),VLOOKUP(ROW(F378),記録会!$BQ$10:$BZ$638,COLUMN(H380),FALSE),"")</f>
        <v/>
      </c>
      <c r="H388" s="285"/>
      <c r="I388" s="286" t="str">
        <f>+IF(記録会!$BR$9&gt;=ROW(H378),VLOOKUP(ROW(H378),記録会!$BQ$10:$BZ$638,COLUMN(I380),FALSE),"")</f>
        <v/>
      </c>
      <c r="J388" s="287"/>
      <c r="K388" s="285" t="str">
        <f>+IF(記録会!$BR$9&gt;=ROW(G378),VLOOKUP(ROW(G378),記録会!$BQ$10:$BZ$638,COLUMN(J380),FALSE),"")</f>
        <v/>
      </c>
      <c r="L388" s="287"/>
    </row>
    <row r="389" spans="1:12" x14ac:dyDescent="0.15">
      <c r="A389" s="45" t="str">
        <f t="shared" si="5"/>
        <v/>
      </c>
      <c r="B389" s="45" t="str">
        <f>+IF(記録会!$BR$9&gt;=ROW(A379),VLOOKUP(ROW(A379),記録会!$BQ$10:$BZ$638,COLUMN(C381),FALSE),"")</f>
        <v/>
      </c>
      <c r="C389" s="45" t="str">
        <f>+IF(記録会!$BR$9&gt;=ROW(B379),VLOOKUP(ROW(B379),記録会!$BQ$10:$BZ$638,COLUMN(D381),FALSE),"")</f>
        <v/>
      </c>
      <c r="D389" s="49" t="str">
        <f>+IF(記録会!$BR$9&gt;=ROW(C379),VLOOKUP(ROW(C379),記録会!$BQ$10:$BZ$638,COLUMN(E381),FALSE),"")</f>
        <v/>
      </c>
      <c r="E389" s="49" t="str">
        <f>+IF(記録会!$BR$9&gt;=ROW(D379),VLOOKUP(ROW(D379),記録会!$BQ$10:$BZ$638,COLUMN(F381),FALSE),"")</f>
        <v/>
      </c>
      <c r="F389" s="49" t="str">
        <f>+IF(記録会!$BR$9&gt;=ROW(E379),VLOOKUP(ROW(E379),記録会!$BQ$10:$BZ$638,COLUMN(G381),FALSE),"")</f>
        <v/>
      </c>
      <c r="G389" s="285" t="str">
        <f>+IF(記録会!$BR$9&gt;=ROW(F379),VLOOKUP(ROW(F379),記録会!$BQ$10:$BZ$638,COLUMN(H381),FALSE),"")</f>
        <v/>
      </c>
      <c r="H389" s="285"/>
      <c r="I389" s="286" t="str">
        <f>+IF(記録会!$BR$9&gt;=ROW(H379),VLOOKUP(ROW(H379),記録会!$BQ$10:$BZ$638,COLUMN(I381),FALSE),"")</f>
        <v/>
      </c>
      <c r="J389" s="287"/>
      <c r="K389" s="285" t="str">
        <f>+IF(記録会!$BR$9&gt;=ROW(G379),VLOOKUP(ROW(G379),記録会!$BQ$10:$BZ$638,COLUMN(J381),FALSE),"")</f>
        <v/>
      </c>
      <c r="L389" s="287"/>
    </row>
    <row r="390" spans="1:12" x14ac:dyDescent="0.15">
      <c r="A390" s="45" t="str">
        <f t="shared" si="5"/>
        <v/>
      </c>
      <c r="B390" s="45" t="str">
        <f>+IF(記録会!$BR$9&gt;=ROW(A380),VLOOKUP(ROW(A380),記録会!$BQ$10:$BZ$638,COLUMN(C382),FALSE),"")</f>
        <v/>
      </c>
      <c r="C390" s="45" t="str">
        <f>+IF(記録会!$BR$9&gt;=ROW(B380),VLOOKUP(ROW(B380),記録会!$BQ$10:$BZ$638,COLUMN(D382),FALSE),"")</f>
        <v/>
      </c>
      <c r="D390" s="49" t="str">
        <f>+IF(記録会!$BR$9&gt;=ROW(C380),VLOOKUP(ROW(C380),記録会!$BQ$10:$BZ$638,COLUMN(E382),FALSE),"")</f>
        <v/>
      </c>
      <c r="E390" s="49" t="str">
        <f>+IF(記録会!$BR$9&gt;=ROW(D380),VLOOKUP(ROW(D380),記録会!$BQ$10:$BZ$638,COLUMN(F382),FALSE),"")</f>
        <v/>
      </c>
      <c r="F390" s="49" t="str">
        <f>+IF(記録会!$BR$9&gt;=ROW(E380),VLOOKUP(ROW(E380),記録会!$BQ$10:$BZ$638,COLUMN(G382),FALSE),"")</f>
        <v/>
      </c>
      <c r="G390" s="285" t="str">
        <f>+IF(記録会!$BR$9&gt;=ROW(F380),VLOOKUP(ROW(F380),記録会!$BQ$10:$BZ$638,COLUMN(H382),FALSE),"")</f>
        <v/>
      </c>
      <c r="H390" s="285"/>
      <c r="I390" s="286" t="str">
        <f>+IF(記録会!$BR$9&gt;=ROW(H380),VLOOKUP(ROW(H380),記録会!$BQ$10:$BZ$638,COLUMN(I382),FALSE),"")</f>
        <v/>
      </c>
      <c r="J390" s="287"/>
      <c r="K390" s="285" t="str">
        <f>+IF(記録会!$BR$9&gt;=ROW(G380),VLOOKUP(ROW(G380),記録会!$BQ$10:$BZ$638,COLUMN(J382),FALSE),"")</f>
        <v/>
      </c>
      <c r="L390" s="287"/>
    </row>
    <row r="391" spans="1:12" x14ac:dyDescent="0.15">
      <c r="A391" s="45" t="str">
        <f t="shared" si="5"/>
        <v/>
      </c>
      <c r="B391" s="45" t="str">
        <f>+IF(記録会!$BR$9&gt;=ROW(A381),VLOOKUP(ROW(A381),記録会!$BQ$10:$BZ$638,COLUMN(C383),FALSE),"")</f>
        <v/>
      </c>
      <c r="C391" s="45" t="str">
        <f>+IF(記録会!$BR$9&gt;=ROW(B381),VLOOKUP(ROW(B381),記録会!$BQ$10:$BZ$638,COLUMN(D383),FALSE),"")</f>
        <v/>
      </c>
      <c r="D391" s="49" t="str">
        <f>+IF(記録会!$BR$9&gt;=ROW(C381),VLOOKUP(ROW(C381),記録会!$BQ$10:$BZ$638,COLUMN(E383),FALSE),"")</f>
        <v/>
      </c>
      <c r="E391" s="49" t="str">
        <f>+IF(記録会!$BR$9&gt;=ROW(D381),VLOOKUP(ROW(D381),記録会!$BQ$10:$BZ$638,COLUMN(F383),FALSE),"")</f>
        <v/>
      </c>
      <c r="F391" s="49" t="str">
        <f>+IF(記録会!$BR$9&gt;=ROW(E381),VLOOKUP(ROW(E381),記録会!$BQ$10:$BZ$638,COLUMN(G383),FALSE),"")</f>
        <v/>
      </c>
      <c r="G391" s="285" t="str">
        <f>+IF(記録会!$BR$9&gt;=ROW(F381),VLOOKUP(ROW(F381),記録会!$BQ$10:$BZ$638,COLUMN(H383),FALSE),"")</f>
        <v/>
      </c>
      <c r="H391" s="285"/>
      <c r="I391" s="286" t="str">
        <f>+IF(記録会!$BR$9&gt;=ROW(H381),VLOOKUP(ROW(H381),記録会!$BQ$10:$BZ$638,COLUMN(I383),FALSE),"")</f>
        <v/>
      </c>
      <c r="J391" s="287"/>
      <c r="K391" s="285" t="str">
        <f>+IF(記録会!$BR$9&gt;=ROW(G381),VLOOKUP(ROW(G381),記録会!$BQ$10:$BZ$638,COLUMN(J383),FALSE),"")</f>
        <v/>
      </c>
      <c r="L391" s="287"/>
    </row>
    <row r="392" spans="1:12" x14ac:dyDescent="0.15">
      <c r="A392" s="45" t="str">
        <f t="shared" si="5"/>
        <v/>
      </c>
      <c r="B392" s="45" t="str">
        <f>+IF(記録会!$BR$9&gt;=ROW(A382),VLOOKUP(ROW(A382),記録会!$BQ$10:$BZ$638,COLUMN(C384),FALSE),"")</f>
        <v/>
      </c>
      <c r="C392" s="45" t="str">
        <f>+IF(記録会!$BR$9&gt;=ROW(B382),VLOOKUP(ROW(B382),記録会!$BQ$10:$BZ$638,COLUMN(D384),FALSE),"")</f>
        <v/>
      </c>
      <c r="D392" s="49" t="str">
        <f>+IF(記録会!$BR$9&gt;=ROW(C382),VLOOKUP(ROW(C382),記録会!$BQ$10:$BZ$638,COLUMN(E384),FALSE),"")</f>
        <v/>
      </c>
      <c r="E392" s="49" t="str">
        <f>+IF(記録会!$BR$9&gt;=ROW(D382),VLOOKUP(ROW(D382),記録会!$BQ$10:$BZ$638,COLUMN(F384),FALSE),"")</f>
        <v/>
      </c>
      <c r="F392" s="49" t="str">
        <f>+IF(記録会!$BR$9&gt;=ROW(E382),VLOOKUP(ROW(E382),記録会!$BQ$10:$BZ$638,COLUMN(G384),FALSE),"")</f>
        <v/>
      </c>
      <c r="G392" s="285" t="str">
        <f>+IF(記録会!$BR$9&gt;=ROW(F382),VLOOKUP(ROW(F382),記録会!$BQ$10:$BZ$638,COLUMN(H384),FALSE),"")</f>
        <v/>
      </c>
      <c r="H392" s="285"/>
      <c r="I392" s="286" t="str">
        <f>+IF(記録会!$BR$9&gt;=ROW(H382),VLOOKUP(ROW(H382),記録会!$BQ$10:$BZ$638,COLUMN(I384),FALSE),"")</f>
        <v/>
      </c>
      <c r="J392" s="287"/>
      <c r="K392" s="285" t="str">
        <f>+IF(記録会!$BR$9&gt;=ROW(G382),VLOOKUP(ROW(G382),記録会!$BQ$10:$BZ$638,COLUMN(J384),FALSE),"")</f>
        <v/>
      </c>
      <c r="L392" s="287"/>
    </row>
    <row r="393" spans="1:12" x14ac:dyDescent="0.15">
      <c r="A393" s="45" t="str">
        <f t="shared" si="5"/>
        <v/>
      </c>
      <c r="B393" s="45" t="str">
        <f>+IF(記録会!$BR$9&gt;=ROW(A383),VLOOKUP(ROW(A383),記録会!$BQ$10:$BZ$638,COLUMN(C385),FALSE),"")</f>
        <v/>
      </c>
      <c r="C393" s="45" t="str">
        <f>+IF(記録会!$BR$9&gt;=ROW(B383),VLOOKUP(ROW(B383),記録会!$BQ$10:$BZ$638,COLUMN(D385),FALSE),"")</f>
        <v/>
      </c>
      <c r="D393" s="49" t="str">
        <f>+IF(記録会!$BR$9&gt;=ROW(C383),VLOOKUP(ROW(C383),記録会!$BQ$10:$BZ$638,COLUMN(E385),FALSE),"")</f>
        <v/>
      </c>
      <c r="E393" s="49" t="str">
        <f>+IF(記録会!$BR$9&gt;=ROW(D383),VLOOKUP(ROW(D383),記録会!$BQ$10:$BZ$638,COLUMN(F385),FALSE),"")</f>
        <v/>
      </c>
      <c r="F393" s="49" t="str">
        <f>+IF(記録会!$BR$9&gt;=ROW(E383),VLOOKUP(ROW(E383),記録会!$BQ$10:$BZ$638,COLUMN(G385),FALSE),"")</f>
        <v/>
      </c>
      <c r="G393" s="285" t="str">
        <f>+IF(記録会!$BR$9&gt;=ROW(F383),VLOOKUP(ROW(F383),記録会!$BQ$10:$BZ$638,COLUMN(H385),FALSE),"")</f>
        <v/>
      </c>
      <c r="H393" s="285"/>
      <c r="I393" s="286" t="str">
        <f>+IF(記録会!$BR$9&gt;=ROW(H383),VLOOKUP(ROW(H383),記録会!$BQ$10:$BZ$638,COLUMN(I385),FALSE),"")</f>
        <v/>
      </c>
      <c r="J393" s="287"/>
      <c r="K393" s="285" t="str">
        <f>+IF(記録会!$BR$9&gt;=ROW(G383),VLOOKUP(ROW(G383),記録会!$BQ$10:$BZ$638,COLUMN(J385),FALSE),"")</f>
        <v/>
      </c>
      <c r="L393" s="287"/>
    </row>
    <row r="394" spans="1:12" x14ac:dyDescent="0.15">
      <c r="A394" s="45" t="str">
        <f t="shared" si="5"/>
        <v/>
      </c>
      <c r="B394" s="45" t="str">
        <f>+IF(記録会!$BR$9&gt;=ROW(A384),VLOOKUP(ROW(A384),記録会!$BQ$10:$BZ$638,COLUMN(C386),FALSE),"")</f>
        <v/>
      </c>
      <c r="C394" s="45" t="str">
        <f>+IF(記録会!$BR$9&gt;=ROW(B384),VLOOKUP(ROW(B384),記録会!$BQ$10:$BZ$638,COLUMN(D386),FALSE),"")</f>
        <v/>
      </c>
      <c r="D394" s="49" t="str">
        <f>+IF(記録会!$BR$9&gt;=ROW(C384),VLOOKUP(ROW(C384),記録会!$BQ$10:$BZ$638,COLUMN(E386),FALSE),"")</f>
        <v/>
      </c>
      <c r="E394" s="49" t="str">
        <f>+IF(記録会!$BR$9&gt;=ROW(D384),VLOOKUP(ROW(D384),記録会!$BQ$10:$BZ$638,COLUMN(F386),FALSE),"")</f>
        <v/>
      </c>
      <c r="F394" s="49" t="str">
        <f>+IF(記録会!$BR$9&gt;=ROW(E384),VLOOKUP(ROW(E384),記録会!$BQ$10:$BZ$638,COLUMN(G386),FALSE),"")</f>
        <v/>
      </c>
      <c r="G394" s="285" t="str">
        <f>+IF(記録会!$BR$9&gt;=ROW(F384),VLOOKUP(ROW(F384),記録会!$BQ$10:$BZ$638,COLUMN(H386),FALSE),"")</f>
        <v/>
      </c>
      <c r="H394" s="285"/>
      <c r="I394" s="286" t="str">
        <f>+IF(記録会!$BR$9&gt;=ROW(H384),VLOOKUP(ROW(H384),記録会!$BQ$10:$BZ$638,COLUMN(I386),FALSE),"")</f>
        <v/>
      </c>
      <c r="J394" s="287"/>
      <c r="K394" s="285" t="str">
        <f>+IF(記録会!$BR$9&gt;=ROW(G384),VLOOKUP(ROW(G384),記録会!$BQ$10:$BZ$638,COLUMN(J386),FALSE),"")</f>
        <v/>
      </c>
      <c r="L394" s="287"/>
    </row>
    <row r="395" spans="1:12" x14ac:dyDescent="0.15">
      <c r="A395" s="45" t="str">
        <f t="shared" si="5"/>
        <v/>
      </c>
      <c r="B395" s="45" t="str">
        <f>+IF(記録会!$BR$9&gt;=ROW(A385),VLOOKUP(ROW(A385),記録会!$BQ$10:$BZ$638,COLUMN(C387),FALSE),"")</f>
        <v/>
      </c>
      <c r="C395" s="45" t="str">
        <f>+IF(記録会!$BR$9&gt;=ROW(B385),VLOOKUP(ROW(B385),記録会!$BQ$10:$BZ$638,COLUMN(D387),FALSE),"")</f>
        <v/>
      </c>
      <c r="D395" s="49" t="str">
        <f>+IF(記録会!$BR$9&gt;=ROW(C385),VLOOKUP(ROW(C385),記録会!$BQ$10:$BZ$638,COLUMN(E387),FALSE),"")</f>
        <v/>
      </c>
      <c r="E395" s="49" t="str">
        <f>+IF(記録会!$BR$9&gt;=ROW(D385),VLOOKUP(ROW(D385),記録会!$BQ$10:$BZ$638,COLUMN(F387),FALSE),"")</f>
        <v/>
      </c>
      <c r="F395" s="49" t="str">
        <f>+IF(記録会!$BR$9&gt;=ROW(E385),VLOOKUP(ROW(E385),記録会!$BQ$10:$BZ$638,COLUMN(G387),FALSE),"")</f>
        <v/>
      </c>
      <c r="G395" s="285" t="str">
        <f>+IF(記録会!$BR$9&gt;=ROW(F385),VLOOKUP(ROW(F385),記録会!$BQ$10:$BZ$638,COLUMN(H387),FALSE),"")</f>
        <v/>
      </c>
      <c r="H395" s="285"/>
      <c r="I395" s="286" t="str">
        <f>+IF(記録会!$BR$9&gt;=ROW(H385),VLOOKUP(ROW(H385),記録会!$BQ$10:$BZ$638,COLUMN(I387),FALSE),"")</f>
        <v/>
      </c>
      <c r="J395" s="287"/>
      <c r="K395" s="285" t="str">
        <f>+IF(記録会!$BR$9&gt;=ROW(G385),VLOOKUP(ROW(G385),記録会!$BQ$10:$BZ$638,COLUMN(J387),FALSE),"")</f>
        <v/>
      </c>
      <c r="L395" s="287"/>
    </row>
    <row r="396" spans="1:12" x14ac:dyDescent="0.15">
      <c r="A396" s="45" t="str">
        <f t="shared" ref="A396:A459" si="6">+IF(B396="","",ROW(A386))</f>
        <v/>
      </c>
      <c r="B396" s="45" t="str">
        <f>+IF(記録会!$BR$9&gt;=ROW(A386),VLOOKUP(ROW(A386),記録会!$BQ$10:$BZ$638,COLUMN(C388),FALSE),"")</f>
        <v/>
      </c>
      <c r="C396" s="45" t="str">
        <f>+IF(記録会!$BR$9&gt;=ROW(B386),VLOOKUP(ROW(B386),記録会!$BQ$10:$BZ$638,COLUMN(D388),FALSE),"")</f>
        <v/>
      </c>
      <c r="D396" s="49" t="str">
        <f>+IF(記録会!$BR$9&gt;=ROW(C386),VLOOKUP(ROW(C386),記録会!$BQ$10:$BZ$638,COLUMN(E388),FALSE),"")</f>
        <v/>
      </c>
      <c r="E396" s="49" t="str">
        <f>+IF(記録会!$BR$9&gt;=ROW(D386),VLOOKUP(ROW(D386),記録会!$BQ$10:$BZ$638,COLUMN(F388),FALSE),"")</f>
        <v/>
      </c>
      <c r="F396" s="49" t="str">
        <f>+IF(記録会!$BR$9&gt;=ROW(E386),VLOOKUP(ROW(E386),記録会!$BQ$10:$BZ$638,COLUMN(G388),FALSE),"")</f>
        <v/>
      </c>
      <c r="G396" s="285" t="str">
        <f>+IF(記録会!$BR$9&gt;=ROW(F386),VLOOKUP(ROW(F386),記録会!$BQ$10:$BZ$638,COLUMN(H388),FALSE),"")</f>
        <v/>
      </c>
      <c r="H396" s="285"/>
      <c r="I396" s="286" t="str">
        <f>+IF(記録会!$BR$9&gt;=ROW(H386),VLOOKUP(ROW(H386),記録会!$BQ$10:$BZ$638,COLUMN(I388),FALSE),"")</f>
        <v/>
      </c>
      <c r="J396" s="287"/>
      <c r="K396" s="285" t="str">
        <f>+IF(記録会!$BR$9&gt;=ROW(G386),VLOOKUP(ROW(G386),記録会!$BQ$10:$BZ$638,COLUMN(J388),FALSE),"")</f>
        <v/>
      </c>
      <c r="L396" s="287"/>
    </row>
    <row r="397" spans="1:12" x14ac:dyDescent="0.15">
      <c r="A397" s="45" t="str">
        <f t="shared" si="6"/>
        <v/>
      </c>
      <c r="B397" s="45" t="str">
        <f>+IF(記録会!$BR$9&gt;=ROW(A387),VLOOKUP(ROW(A387),記録会!$BQ$10:$BZ$638,COLUMN(C389),FALSE),"")</f>
        <v/>
      </c>
      <c r="C397" s="45" t="str">
        <f>+IF(記録会!$BR$9&gt;=ROW(B387),VLOOKUP(ROW(B387),記録会!$BQ$10:$BZ$638,COLUMN(D389),FALSE),"")</f>
        <v/>
      </c>
      <c r="D397" s="49" t="str">
        <f>+IF(記録会!$BR$9&gt;=ROW(C387),VLOOKUP(ROW(C387),記録会!$BQ$10:$BZ$638,COLUMN(E389),FALSE),"")</f>
        <v/>
      </c>
      <c r="E397" s="49" t="str">
        <f>+IF(記録会!$BR$9&gt;=ROW(D387),VLOOKUP(ROW(D387),記録会!$BQ$10:$BZ$638,COLUMN(F389),FALSE),"")</f>
        <v/>
      </c>
      <c r="F397" s="49" t="str">
        <f>+IF(記録会!$BR$9&gt;=ROW(E387),VLOOKUP(ROW(E387),記録会!$BQ$10:$BZ$638,COLUMN(G389),FALSE),"")</f>
        <v/>
      </c>
      <c r="G397" s="285" t="str">
        <f>+IF(記録会!$BR$9&gt;=ROW(F387),VLOOKUP(ROW(F387),記録会!$BQ$10:$BZ$638,COLUMN(H389),FALSE),"")</f>
        <v/>
      </c>
      <c r="H397" s="285"/>
      <c r="I397" s="286" t="str">
        <f>+IF(記録会!$BR$9&gt;=ROW(H387),VLOOKUP(ROW(H387),記録会!$BQ$10:$BZ$638,COLUMN(I389),FALSE),"")</f>
        <v/>
      </c>
      <c r="J397" s="287"/>
      <c r="K397" s="285" t="str">
        <f>+IF(記録会!$BR$9&gt;=ROW(G387),VLOOKUP(ROW(G387),記録会!$BQ$10:$BZ$638,COLUMN(J389),FALSE),"")</f>
        <v/>
      </c>
      <c r="L397" s="287"/>
    </row>
    <row r="398" spans="1:12" x14ac:dyDescent="0.15">
      <c r="A398" s="45" t="str">
        <f t="shared" si="6"/>
        <v/>
      </c>
      <c r="B398" s="45" t="str">
        <f>+IF(記録会!$BR$9&gt;=ROW(A388),VLOOKUP(ROW(A388),記録会!$BQ$10:$BZ$638,COLUMN(C390),FALSE),"")</f>
        <v/>
      </c>
      <c r="C398" s="45" t="str">
        <f>+IF(記録会!$BR$9&gt;=ROW(B388),VLOOKUP(ROW(B388),記録会!$BQ$10:$BZ$638,COLUMN(D390),FALSE),"")</f>
        <v/>
      </c>
      <c r="D398" s="49" t="str">
        <f>+IF(記録会!$BR$9&gt;=ROW(C388),VLOOKUP(ROW(C388),記録会!$BQ$10:$BZ$638,COLUMN(E390),FALSE),"")</f>
        <v/>
      </c>
      <c r="E398" s="49" t="str">
        <f>+IF(記録会!$BR$9&gt;=ROW(D388),VLOOKUP(ROW(D388),記録会!$BQ$10:$BZ$638,COLUMN(F390),FALSE),"")</f>
        <v/>
      </c>
      <c r="F398" s="49" t="str">
        <f>+IF(記録会!$BR$9&gt;=ROW(E388),VLOOKUP(ROW(E388),記録会!$BQ$10:$BZ$638,COLUMN(G390),FALSE),"")</f>
        <v/>
      </c>
      <c r="G398" s="285" t="str">
        <f>+IF(記録会!$BR$9&gt;=ROW(F388),VLOOKUP(ROW(F388),記録会!$BQ$10:$BZ$638,COLUMN(H390),FALSE),"")</f>
        <v/>
      </c>
      <c r="H398" s="285"/>
      <c r="I398" s="286" t="str">
        <f>+IF(記録会!$BR$9&gt;=ROW(H388),VLOOKUP(ROW(H388),記録会!$BQ$10:$BZ$638,COLUMN(I390),FALSE),"")</f>
        <v/>
      </c>
      <c r="J398" s="287"/>
      <c r="K398" s="285" t="str">
        <f>+IF(記録会!$BR$9&gt;=ROW(G388),VLOOKUP(ROW(G388),記録会!$BQ$10:$BZ$638,COLUMN(J390),FALSE),"")</f>
        <v/>
      </c>
      <c r="L398" s="287"/>
    </row>
    <row r="399" spans="1:12" x14ac:dyDescent="0.15">
      <c r="A399" s="45" t="str">
        <f t="shared" si="6"/>
        <v/>
      </c>
      <c r="B399" s="45" t="str">
        <f>+IF(記録会!$BR$9&gt;=ROW(A389),VLOOKUP(ROW(A389),記録会!$BQ$10:$BZ$638,COLUMN(C391),FALSE),"")</f>
        <v/>
      </c>
      <c r="C399" s="45" t="str">
        <f>+IF(記録会!$BR$9&gt;=ROW(B389),VLOOKUP(ROW(B389),記録会!$BQ$10:$BZ$638,COLUMN(D391),FALSE),"")</f>
        <v/>
      </c>
      <c r="D399" s="49" t="str">
        <f>+IF(記録会!$BR$9&gt;=ROW(C389),VLOOKUP(ROW(C389),記録会!$BQ$10:$BZ$638,COLUMN(E391),FALSE),"")</f>
        <v/>
      </c>
      <c r="E399" s="49" t="str">
        <f>+IF(記録会!$BR$9&gt;=ROW(D389),VLOOKUP(ROW(D389),記録会!$BQ$10:$BZ$638,COLUMN(F391),FALSE),"")</f>
        <v/>
      </c>
      <c r="F399" s="49" t="str">
        <f>+IF(記録会!$BR$9&gt;=ROW(E389),VLOOKUP(ROW(E389),記録会!$BQ$10:$BZ$638,COLUMN(G391),FALSE),"")</f>
        <v/>
      </c>
      <c r="G399" s="285" t="str">
        <f>+IF(記録会!$BR$9&gt;=ROW(F389),VLOOKUP(ROW(F389),記録会!$BQ$10:$BZ$638,COLUMN(H391),FALSE),"")</f>
        <v/>
      </c>
      <c r="H399" s="285"/>
      <c r="I399" s="286" t="str">
        <f>+IF(記録会!$BR$9&gt;=ROW(H389),VLOOKUP(ROW(H389),記録会!$BQ$10:$BZ$638,COLUMN(I391),FALSE),"")</f>
        <v/>
      </c>
      <c r="J399" s="287"/>
      <c r="K399" s="285" t="str">
        <f>+IF(記録会!$BR$9&gt;=ROW(G389),VLOOKUP(ROW(G389),記録会!$BQ$10:$BZ$638,COLUMN(J391),FALSE),"")</f>
        <v/>
      </c>
      <c r="L399" s="287"/>
    </row>
    <row r="400" spans="1:12" x14ac:dyDescent="0.15">
      <c r="A400" s="45" t="str">
        <f t="shared" si="6"/>
        <v/>
      </c>
      <c r="B400" s="45" t="str">
        <f>+IF(記録会!$BR$9&gt;=ROW(A390),VLOOKUP(ROW(A390),記録会!$BQ$10:$BZ$638,COLUMN(C392),FALSE),"")</f>
        <v/>
      </c>
      <c r="C400" s="45" t="str">
        <f>+IF(記録会!$BR$9&gt;=ROW(B390),VLOOKUP(ROW(B390),記録会!$BQ$10:$BZ$638,COLUMN(D392),FALSE),"")</f>
        <v/>
      </c>
      <c r="D400" s="49" t="str">
        <f>+IF(記録会!$BR$9&gt;=ROW(C390),VLOOKUP(ROW(C390),記録会!$BQ$10:$BZ$638,COLUMN(E392),FALSE),"")</f>
        <v/>
      </c>
      <c r="E400" s="49" t="str">
        <f>+IF(記録会!$BR$9&gt;=ROW(D390),VLOOKUP(ROW(D390),記録会!$BQ$10:$BZ$638,COLUMN(F392),FALSE),"")</f>
        <v/>
      </c>
      <c r="F400" s="49" t="str">
        <f>+IF(記録会!$BR$9&gt;=ROW(E390),VLOOKUP(ROW(E390),記録会!$BQ$10:$BZ$638,COLUMN(G392),FALSE),"")</f>
        <v/>
      </c>
      <c r="G400" s="285" t="str">
        <f>+IF(記録会!$BR$9&gt;=ROW(F390),VLOOKUP(ROW(F390),記録会!$BQ$10:$BZ$638,COLUMN(H392),FALSE),"")</f>
        <v/>
      </c>
      <c r="H400" s="285"/>
      <c r="I400" s="286" t="str">
        <f>+IF(記録会!$BR$9&gt;=ROW(H390),VLOOKUP(ROW(H390),記録会!$BQ$10:$BZ$638,COLUMN(I392),FALSE),"")</f>
        <v/>
      </c>
      <c r="J400" s="287"/>
      <c r="K400" s="285" t="str">
        <f>+IF(記録会!$BR$9&gt;=ROW(G390),VLOOKUP(ROW(G390),記録会!$BQ$10:$BZ$638,COLUMN(J392),FALSE),"")</f>
        <v/>
      </c>
      <c r="L400" s="287"/>
    </row>
    <row r="401" spans="1:12" x14ac:dyDescent="0.15">
      <c r="A401" s="45" t="str">
        <f t="shared" si="6"/>
        <v/>
      </c>
      <c r="B401" s="45" t="str">
        <f>+IF(記録会!$BR$9&gt;=ROW(A391),VLOOKUP(ROW(A391),記録会!$BQ$10:$BZ$638,COLUMN(C393),FALSE),"")</f>
        <v/>
      </c>
      <c r="C401" s="45" t="str">
        <f>+IF(記録会!$BR$9&gt;=ROW(B391),VLOOKUP(ROW(B391),記録会!$BQ$10:$BZ$638,COLUMN(D393),FALSE),"")</f>
        <v/>
      </c>
      <c r="D401" s="49" t="str">
        <f>+IF(記録会!$BR$9&gt;=ROW(C391),VLOOKUP(ROW(C391),記録会!$BQ$10:$BZ$638,COLUMN(E393),FALSE),"")</f>
        <v/>
      </c>
      <c r="E401" s="49" t="str">
        <f>+IF(記録会!$BR$9&gt;=ROW(D391),VLOOKUP(ROW(D391),記録会!$BQ$10:$BZ$638,COLUMN(F393),FALSE),"")</f>
        <v/>
      </c>
      <c r="F401" s="49" t="str">
        <f>+IF(記録会!$BR$9&gt;=ROW(E391),VLOOKUP(ROW(E391),記録会!$BQ$10:$BZ$638,COLUMN(G393),FALSE),"")</f>
        <v/>
      </c>
      <c r="G401" s="285" t="str">
        <f>+IF(記録会!$BR$9&gt;=ROW(F391),VLOOKUP(ROW(F391),記録会!$BQ$10:$BZ$638,COLUMN(H393),FALSE),"")</f>
        <v/>
      </c>
      <c r="H401" s="285"/>
      <c r="I401" s="286" t="str">
        <f>+IF(記録会!$BR$9&gt;=ROW(H391),VLOOKUP(ROW(H391),記録会!$BQ$10:$BZ$638,COLUMN(I393),FALSE),"")</f>
        <v/>
      </c>
      <c r="J401" s="287"/>
      <c r="K401" s="285" t="str">
        <f>+IF(記録会!$BR$9&gt;=ROW(G391),VLOOKUP(ROW(G391),記録会!$BQ$10:$BZ$638,COLUMN(J393),FALSE),"")</f>
        <v/>
      </c>
      <c r="L401" s="287"/>
    </row>
    <row r="402" spans="1:12" x14ac:dyDescent="0.15">
      <c r="A402" s="45" t="str">
        <f t="shared" si="6"/>
        <v/>
      </c>
      <c r="B402" s="45" t="str">
        <f>+IF(記録会!$BR$9&gt;=ROW(A392),VLOOKUP(ROW(A392),記録会!$BQ$10:$BZ$638,COLUMN(C394),FALSE),"")</f>
        <v/>
      </c>
      <c r="C402" s="45" t="str">
        <f>+IF(記録会!$BR$9&gt;=ROW(B392),VLOOKUP(ROW(B392),記録会!$BQ$10:$BZ$638,COLUMN(D394),FALSE),"")</f>
        <v/>
      </c>
      <c r="D402" s="49" t="str">
        <f>+IF(記録会!$BR$9&gt;=ROW(C392),VLOOKUP(ROW(C392),記録会!$BQ$10:$BZ$638,COLUMN(E394),FALSE),"")</f>
        <v/>
      </c>
      <c r="E402" s="49" t="str">
        <f>+IF(記録会!$BR$9&gt;=ROW(D392),VLOOKUP(ROW(D392),記録会!$BQ$10:$BZ$638,COLUMN(F394),FALSE),"")</f>
        <v/>
      </c>
      <c r="F402" s="49" t="str">
        <f>+IF(記録会!$BR$9&gt;=ROW(E392),VLOOKUP(ROW(E392),記録会!$BQ$10:$BZ$638,COLUMN(G394),FALSE),"")</f>
        <v/>
      </c>
      <c r="G402" s="285" t="str">
        <f>+IF(記録会!$BR$9&gt;=ROW(F392),VLOOKUP(ROW(F392),記録会!$BQ$10:$BZ$638,COLUMN(H394),FALSE),"")</f>
        <v/>
      </c>
      <c r="H402" s="285"/>
      <c r="I402" s="286" t="str">
        <f>+IF(記録会!$BR$9&gt;=ROW(H392),VLOOKUP(ROW(H392),記録会!$BQ$10:$BZ$638,COLUMN(I394),FALSE),"")</f>
        <v/>
      </c>
      <c r="J402" s="287"/>
      <c r="K402" s="285" t="str">
        <f>+IF(記録会!$BR$9&gt;=ROW(G392),VLOOKUP(ROW(G392),記録会!$BQ$10:$BZ$638,COLUMN(J394),FALSE),"")</f>
        <v/>
      </c>
      <c r="L402" s="287"/>
    </row>
    <row r="403" spans="1:12" x14ac:dyDescent="0.15">
      <c r="A403" s="45" t="str">
        <f t="shared" si="6"/>
        <v/>
      </c>
      <c r="B403" s="45" t="str">
        <f>+IF(記録会!$BR$9&gt;=ROW(A393),VLOOKUP(ROW(A393),記録会!$BQ$10:$BZ$638,COLUMN(C395),FALSE),"")</f>
        <v/>
      </c>
      <c r="C403" s="45" t="str">
        <f>+IF(記録会!$BR$9&gt;=ROW(B393),VLOOKUP(ROW(B393),記録会!$BQ$10:$BZ$638,COLUMN(D395),FALSE),"")</f>
        <v/>
      </c>
      <c r="D403" s="49" t="str">
        <f>+IF(記録会!$BR$9&gt;=ROW(C393),VLOOKUP(ROW(C393),記録会!$BQ$10:$BZ$638,COLUMN(E395),FALSE),"")</f>
        <v/>
      </c>
      <c r="E403" s="49" t="str">
        <f>+IF(記録会!$BR$9&gt;=ROW(D393),VLOOKUP(ROW(D393),記録会!$BQ$10:$BZ$638,COLUMN(F395),FALSE),"")</f>
        <v/>
      </c>
      <c r="F403" s="49" t="str">
        <f>+IF(記録会!$BR$9&gt;=ROW(E393),VLOOKUP(ROW(E393),記録会!$BQ$10:$BZ$638,COLUMN(G395),FALSE),"")</f>
        <v/>
      </c>
      <c r="G403" s="285" t="str">
        <f>+IF(記録会!$BR$9&gt;=ROW(F393),VLOOKUP(ROW(F393),記録会!$BQ$10:$BZ$638,COLUMN(H395),FALSE),"")</f>
        <v/>
      </c>
      <c r="H403" s="285"/>
      <c r="I403" s="286" t="str">
        <f>+IF(記録会!$BR$9&gt;=ROW(H393),VLOOKUP(ROW(H393),記録会!$BQ$10:$BZ$638,COLUMN(I395),FALSE),"")</f>
        <v/>
      </c>
      <c r="J403" s="287"/>
      <c r="K403" s="285" t="str">
        <f>+IF(記録会!$BR$9&gt;=ROW(G393),VLOOKUP(ROW(G393),記録会!$BQ$10:$BZ$638,COLUMN(J395),FALSE),"")</f>
        <v/>
      </c>
      <c r="L403" s="287"/>
    </row>
    <row r="404" spans="1:12" x14ac:dyDescent="0.15">
      <c r="A404" s="45" t="str">
        <f t="shared" si="6"/>
        <v/>
      </c>
      <c r="B404" s="45" t="str">
        <f>+IF(記録会!$BR$9&gt;=ROW(A394),VLOOKUP(ROW(A394),記録会!$BQ$10:$BZ$638,COLUMN(C396),FALSE),"")</f>
        <v/>
      </c>
      <c r="C404" s="45" t="str">
        <f>+IF(記録会!$BR$9&gt;=ROW(B394),VLOOKUP(ROW(B394),記録会!$BQ$10:$BZ$638,COLUMN(D396),FALSE),"")</f>
        <v/>
      </c>
      <c r="D404" s="49" t="str">
        <f>+IF(記録会!$BR$9&gt;=ROW(C394),VLOOKUP(ROW(C394),記録会!$BQ$10:$BZ$638,COLUMN(E396),FALSE),"")</f>
        <v/>
      </c>
      <c r="E404" s="49" t="str">
        <f>+IF(記録会!$BR$9&gt;=ROW(D394),VLOOKUP(ROW(D394),記録会!$BQ$10:$BZ$638,COLUMN(F396),FALSE),"")</f>
        <v/>
      </c>
      <c r="F404" s="49" t="str">
        <f>+IF(記録会!$BR$9&gt;=ROW(E394),VLOOKUP(ROW(E394),記録会!$BQ$10:$BZ$638,COLUMN(G396),FALSE),"")</f>
        <v/>
      </c>
      <c r="G404" s="285" t="str">
        <f>+IF(記録会!$BR$9&gt;=ROW(F394),VLOOKUP(ROW(F394),記録会!$BQ$10:$BZ$638,COLUMN(H396),FALSE),"")</f>
        <v/>
      </c>
      <c r="H404" s="285"/>
      <c r="I404" s="286" t="str">
        <f>+IF(記録会!$BR$9&gt;=ROW(H394),VLOOKUP(ROW(H394),記録会!$BQ$10:$BZ$638,COLUMN(I396),FALSE),"")</f>
        <v/>
      </c>
      <c r="J404" s="287"/>
      <c r="K404" s="285" t="str">
        <f>+IF(記録会!$BR$9&gt;=ROW(G394),VLOOKUP(ROW(G394),記録会!$BQ$10:$BZ$638,COLUMN(J396),FALSE),"")</f>
        <v/>
      </c>
      <c r="L404" s="287"/>
    </row>
    <row r="405" spans="1:12" x14ac:dyDescent="0.15">
      <c r="A405" s="45" t="str">
        <f t="shared" si="6"/>
        <v/>
      </c>
      <c r="B405" s="45" t="str">
        <f>+IF(記録会!$BR$9&gt;=ROW(A395),VLOOKUP(ROW(A395),記録会!$BQ$10:$BZ$638,COLUMN(C397),FALSE),"")</f>
        <v/>
      </c>
      <c r="C405" s="45" t="str">
        <f>+IF(記録会!$BR$9&gt;=ROW(B395),VLOOKUP(ROW(B395),記録会!$BQ$10:$BZ$638,COLUMN(D397),FALSE),"")</f>
        <v/>
      </c>
      <c r="D405" s="49" t="str">
        <f>+IF(記録会!$BR$9&gt;=ROW(C395),VLOOKUP(ROW(C395),記録会!$BQ$10:$BZ$638,COLUMN(E397),FALSE),"")</f>
        <v/>
      </c>
      <c r="E405" s="49" t="str">
        <f>+IF(記録会!$BR$9&gt;=ROW(D395),VLOOKUP(ROW(D395),記録会!$BQ$10:$BZ$638,COLUMN(F397),FALSE),"")</f>
        <v/>
      </c>
      <c r="F405" s="49" t="str">
        <f>+IF(記録会!$BR$9&gt;=ROW(E395),VLOOKUP(ROW(E395),記録会!$BQ$10:$BZ$638,COLUMN(G397),FALSE),"")</f>
        <v/>
      </c>
      <c r="G405" s="285" t="str">
        <f>+IF(記録会!$BR$9&gt;=ROW(F395),VLOOKUP(ROW(F395),記録会!$BQ$10:$BZ$638,COLUMN(H397),FALSE),"")</f>
        <v/>
      </c>
      <c r="H405" s="285"/>
      <c r="I405" s="286" t="str">
        <f>+IF(記録会!$BR$9&gt;=ROW(H395),VLOOKUP(ROW(H395),記録会!$BQ$10:$BZ$638,COLUMN(I397),FALSE),"")</f>
        <v/>
      </c>
      <c r="J405" s="287"/>
      <c r="K405" s="285" t="str">
        <f>+IF(記録会!$BR$9&gt;=ROW(G395),VLOOKUP(ROW(G395),記録会!$BQ$10:$BZ$638,COLUMN(J397),FALSE),"")</f>
        <v/>
      </c>
      <c r="L405" s="287"/>
    </row>
    <row r="406" spans="1:12" x14ac:dyDescent="0.15">
      <c r="A406" s="45" t="str">
        <f t="shared" si="6"/>
        <v/>
      </c>
      <c r="B406" s="45" t="str">
        <f>+IF(記録会!$BR$9&gt;=ROW(A396),VLOOKUP(ROW(A396),記録会!$BQ$10:$BZ$638,COLUMN(C398),FALSE),"")</f>
        <v/>
      </c>
      <c r="C406" s="45" t="str">
        <f>+IF(記録会!$BR$9&gt;=ROW(B396),VLOOKUP(ROW(B396),記録会!$BQ$10:$BZ$638,COLUMN(D398),FALSE),"")</f>
        <v/>
      </c>
      <c r="D406" s="49" t="str">
        <f>+IF(記録会!$BR$9&gt;=ROW(C396),VLOOKUP(ROW(C396),記録会!$BQ$10:$BZ$638,COLUMN(E398),FALSE),"")</f>
        <v/>
      </c>
      <c r="E406" s="49" t="str">
        <f>+IF(記録会!$BR$9&gt;=ROW(D396),VLOOKUP(ROW(D396),記録会!$BQ$10:$BZ$638,COLUMN(F398),FALSE),"")</f>
        <v/>
      </c>
      <c r="F406" s="49" t="str">
        <f>+IF(記録会!$BR$9&gt;=ROW(E396),VLOOKUP(ROW(E396),記録会!$BQ$10:$BZ$638,COLUMN(G398),FALSE),"")</f>
        <v/>
      </c>
      <c r="G406" s="285" t="str">
        <f>+IF(記録会!$BR$9&gt;=ROW(F396),VLOOKUP(ROW(F396),記録会!$BQ$10:$BZ$638,COLUMN(H398),FALSE),"")</f>
        <v/>
      </c>
      <c r="H406" s="285"/>
      <c r="I406" s="286" t="str">
        <f>+IF(記録会!$BR$9&gt;=ROW(H396),VLOOKUP(ROW(H396),記録会!$BQ$10:$BZ$638,COLUMN(I398),FALSE),"")</f>
        <v/>
      </c>
      <c r="J406" s="287"/>
      <c r="K406" s="285" t="str">
        <f>+IF(記録会!$BR$9&gt;=ROW(G396),VLOOKUP(ROW(G396),記録会!$BQ$10:$BZ$638,COLUMN(J398),FALSE),"")</f>
        <v/>
      </c>
      <c r="L406" s="287"/>
    </row>
    <row r="407" spans="1:12" x14ac:dyDescent="0.15">
      <c r="A407" s="45" t="str">
        <f t="shared" si="6"/>
        <v/>
      </c>
      <c r="B407" s="45" t="str">
        <f>+IF(記録会!$BR$9&gt;=ROW(A397),VLOOKUP(ROW(A397),記録会!$BQ$10:$BZ$638,COLUMN(C399),FALSE),"")</f>
        <v/>
      </c>
      <c r="C407" s="45" t="str">
        <f>+IF(記録会!$BR$9&gt;=ROW(B397),VLOOKUP(ROW(B397),記録会!$BQ$10:$BZ$638,COLUMN(D399),FALSE),"")</f>
        <v/>
      </c>
      <c r="D407" s="49" t="str">
        <f>+IF(記録会!$BR$9&gt;=ROW(C397),VLOOKUP(ROW(C397),記録会!$BQ$10:$BZ$638,COLUMN(E399),FALSE),"")</f>
        <v/>
      </c>
      <c r="E407" s="49" t="str">
        <f>+IF(記録会!$BR$9&gt;=ROW(D397),VLOOKUP(ROW(D397),記録会!$BQ$10:$BZ$638,COLUMN(F399),FALSE),"")</f>
        <v/>
      </c>
      <c r="F407" s="49" t="str">
        <f>+IF(記録会!$BR$9&gt;=ROW(E397),VLOOKUP(ROW(E397),記録会!$BQ$10:$BZ$638,COLUMN(G399),FALSE),"")</f>
        <v/>
      </c>
      <c r="G407" s="285" t="str">
        <f>+IF(記録会!$BR$9&gt;=ROW(F397),VLOOKUP(ROW(F397),記録会!$BQ$10:$BZ$638,COLUMN(H399),FALSE),"")</f>
        <v/>
      </c>
      <c r="H407" s="285"/>
      <c r="I407" s="286" t="str">
        <f>+IF(記録会!$BR$9&gt;=ROW(H397),VLOOKUP(ROW(H397),記録会!$BQ$10:$BZ$638,COLUMN(I399),FALSE),"")</f>
        <v/>
      </c>
      <c r="J407" s="287"/>
      <c r="K407" s="285" t="str">
        <f>+IF(記録会!$BR$9&gt;=ROW(G397),VLOOKUP(ROW(G397),記録会!$BQ$10:$BZ$638,COLUMN(J399),FALSE),"")</f>
        <v/>
      </c>
      <c r="L407" s="287"/>
    </row>
    <row r="408" spans="1:12" x14ac:dyDescent="0.15">
      <c r="A408" s="45" t="str">
        <f t="shared" si="6"/>
        <v/>
      </c>
      <c r="B408" s="45" t="str">
        <f>+IF(記録会!$BR$9&gt;=ROW(A398),VLOOKUP(ROW(A398),記録会!$BQ$10:$BZ$638,COLUMN(C400),FALSE),"")</f>
        <v/>
      </c>
      <c r="C408" s="45" t="str">
        <f>+IF(記録会!$BR$9&gt;=ROW(B398),VLOOKUP(ROW(B398),記録会!$BQ$10:$BZ$638,COLUMN(D400),FALSE),"")</f>
        <v/>
      </c>
      <c r="D408" s="49" t="str">
        <f>+IF(記録会!$BR$9&gt;=ROW(C398),VLOOKUP(ROW(C398),記録会!$BQ$10:$BZ$638,COLUMN(E400),FALSE),"")</f>
        <v/>
      </c>
      <c r="E408" s="49" t="str">
        <f>+IF(記録会!$BR$9&gt;=ROW(D398),VLOOKUP(ROW(D398),記録会!$BQ$10:$BZ$638,COLUMN(F400),FALSE),"")</f>
        <v/>
      </c>
      <c r="F408" s="49" t="str">
        <f>+IF(記録会!$BR$9&gt;=ROW(E398),VLOOKUP(ROW(E398),記録会!$BQ$10:$BZ$638,COLUMN(G400),FALSE),"")</f>
        <v/>
      </c>
      <c r="G408" s="285" t="str">
        <f>+IF(記録会!$BR$9&gt;=ROW(F398),VLOOKUP(ROW(F398),記録会!$BQ$10:$BZ$638,COLUMN(H400),FALSE),"")</f>
        <v/>
      </c>
      <c r="H408" s="285"/>
      <c r="I408" s="286" t="str">
        <f>+IF(記録会!$BR$9&gt;=ROW(H398),VLOOKUP(ROW(H398),記録会!$BQ$10:$BZ$638,COLUMN(I400),FALSE),"")</f>
        <v/>
      </c>
      <c r="J408" s="287"/>
      <c r="K408" s="285" t="str">
        <f>+IF(記録会!$BR$9&gt;=ROW(G398),VLOOKUP(ROW(G398),記録会!$BQ$10:$BZ$638,COLUMN(J400),FALSE),"")</f>
        <v/>
      </c>
      <c r="L408" s="287"/>
    </row>
    <row r="409" spans="1:12" x14ac:dyDescent="0.15">
      <c r="A409" s="45" t="str">
        <f t="shared" si="6"/>
        <v/>
      </c>
      <c r="B409" s="45" t="str">
        <f>+IF(記録会!$BR$9&gt;=ROW(A399),VLOOKUP(ROW(A399),記録会!$BQ$10:$BZ$638,COLUMN(C401),FALSE),"")</f>
        <v/>
      </c>
      <c r="C409" s="45" t="str">
        <f>+IF(記録会!$BR$9&gt;=ROW(B399),VLOOKUP(ROW(B399),記録会!$BQ$10:$BZ$638,COLUMN(D401),FALSE),"")</f>
        <v/>
      </c>
      <c r="D409" s="49" t="str">
        <f>+IF(記録会!$BR$9&gt;=ROW(C399),VLOOKUP(ROW(C399),記録会!$BQ$10:$BZ$638,COLUMN(E401),FALSE),"")</f>
        <v/>
      </c>
      <c r="E409" s="49" t="str">
        <f>+IF(記録会!$BR$9&gt;=ROW(D399),VLOOKUP(ROW(D399),記録会!$BQ$10:$BZ$638,COLUMN(F401),FALSE),"")</f>
        <v/>
      </c>
      <c r="F409" s="49" t="str">
        <f>+IF(記録会!$BR$9&gt;=ROW(E399),VLOOKUP(ROW(E399),記録会!$BQ$10:$BZ$638,COLUMN(G401),FALSE),"")</f>
        <v/>
      </c>
      <c r="G409" s="285" t="str">
        <f>+IF(記録会!$BR$9&gt;=ROW(F399),VLOOKUP(ROW(F399),記録会!$BQ$10:$BZ$638,COLUMN(H401),FALSE),"")</f>
        <v/>
      </c>
      <c r="H409" s="285"/>
      <c r="I409" s="286" t="str">
        <f>+IF(記録会!$BR$9&gt;=ROW(H399),VLOOKUP(ROW(H399),記録会!$BQ$10:$BZ$638,COLUMN(I401),FALSE),"")</f>
        <v/>
      </c>
      <c r="J409" s="287"/>
      <c r="K409" s="285" t="str">
        <f>+IF(記録会!$BR$9&gt;=ROW(G399),VLOOKUP(ROW(G399),記録会!$BQ$10:$BZ$638,COLUMN(J401),FALSE),"")</f>
        <v/>
      </c>
      <c r="L409" s="287"/>
    </row>
    <row r="410" spans="1:12" x14ac:dyDescent="0.15">
      <c r="A410" s="45" t="str">
        <f t="shared" si="6"/>
        <v/>
      </c>
      <c r="B410" s="45" t="str">
        <f>+IF(記録会!$BR$9&gt;=ROW(A400),VLOOKUP(ROW(A400),記録会!$BQ$10:$BZ$638,COLUMN(C402),FALSE),"")</f>
        <v/>
      </c>
      <c r="C410" s="45" t="str">
        <f>+IF(記録会!$BR$9&gt;=ROW(B400),VLOOKUP(ROW(B400),記録会!$BQ$10:$BZ$638,COLUMN(D402),FALSE),"")</f>
        <v/>
      </c>
      <c r="D410" s="49" t="str">
        <f>+IF(記録会!$BR$9&gt;=ROW(C400),VLOOKUP(ROW(C400),記録会!$BQ$10:$BZ$638,COLUMN(E402),FALSE),"")</f>
        <v/>
      </c>
      <c r="E410" s="49" t="str">
        <f>+IF(記録会!$BR$9&gt;=ROW(D400),VLOOKUP(ROW(D400),記録会!$BQ$10:$BZ$638,COLUMN(F402),FALSE),"")</f>
        <v/>
      </c>
      <c r="F410" s="49" t="str">
        <f>+IF(記録会!$BR$9&gt;=ROW(E400),VLOOKUP(ROW(E400),記録会!$BQ$10:$BZ$638,COLUMN(G402),FALSE),"")</f>
        <v/>
      </c>
      <c r="G410" s="285" t="str">
        <f>+IF(記録会!$BR$9&gt;=ROW(F400),VLOOKUP(ROW(F400),記録会!$BQ$10:$BZ$638,COLUMN(H402),FALSE),"")</f>
        <v/>
      </c>
      <c r="H410" s="285"/>
      <c r="I410" s="286" t="str">
        <f>+IF(記録会!$BR$9&gt;=ROW(H400),VLOOKUP(ROW(H400),記録会!$BQ$10:$BZ$638,COLUMN(I402),FALSE),"")</f>
        <v/>
      </c>
      <c r="J410" s="287"/>
      <c r="K410" s="285" t="str">
        <f>+IF(記録会!$BR$9&gt;=ROW(G400),VLOOKUP(ROW(G400),記録会!$BQ$10:$BZ$638,COLUMN(J402),FALSE),"")</f>
        <v/>
      </c>
      <c r="L410" s="287"/>
    </row>
    <row r="411" spans="1:12" x14ac:dyDescent="0.15">
      <c r="A411" s="45" t="str">
        <f t="shared" si="6"/>
        <v/>
      </c>
      <c r="B411" s="45" t="str">
        <f>+IF(記録会!$BR$9&gt;=ROW(A401),VLOOKUP(ROW(A401),記録会!$BQ$10:$BZ$638,COLUMN(C403),FALSE),"")</f>
        <v/>
      </c>
      <c r="C411" s="45" t="str">
        <f>+IF(記録会!$BR$9&gt;=ROW(B401),VLOOKUP(ROW(B401),記録会!$BQ$10:$BZ$638,COLUMN(D403),FALSE),"")</f>
        <v/>
      </c>
      <c r="D411" s="49" t="str">
        <f>+IF(記録会!$BR$9&gt;=ROW(C401),VLOOKUP(ROW(C401),記録会!$BQ$10:$BZ$638,COLUMN(E403),FALSE),"")</f>
        <v/>
      </c>
      <c r="E411" s="49" t="str">
        <f>+IF(記録会!$BR$9&gt;=ROW(D401),VLOOKUP(ROW(D401),記録会!$BQ$10:$BZ$638,COLUMN(F403),FALSE),"")</f>
        <v/>
      </c>
      <c r="F411" s="49" t="str">
        <f>+IF(記録会!$BR$9&gt;=ROW(E401),VLOOKUP(ROW(E401),記録会!$BQ$10:$BZ$638,COLUMN(G403),FALSE),"")</f>
        <v/>
      </c>
      <c r="G411" s="285" t="str">
        <f>+IF(記録会!$BR$9&gt;=ROW(F401),VLOOKUP(ROW(F401),記録会!$BQ$10:$BZ$638,COLUMN(H403),FALSE),"")</f>
        <v/>
      </c>
      <c r="H411" s="285"/>
      <c r="I411" s="286" t="str">
        <f>+IF(記録会!$BR$9&gt;=ROW(H401),VLOOKUP(ROW(H401),記録会!$BQ$10:$BZ$638,COLUMN(I403),FALSE),"")</f>
        <v/>
      </c>
      <c r="J411" s="287"/>
      <c r="K411" s="285" t="str">
        <f>+IF(記録会!$BR$9&gt;=ROW(G401),VLOOKUP(ROW(G401),記録会!$BQ$10:$BZ$638,COLUMN(J403),FALSE),"")</f>
        <v/>
      </c>
      <c r="L411" s="287"/>
    </row>
    <row r="412" spans="1:12" x14ac:dyDescent="0.15">
      <c r="A412" s="45" t="str">
        <f t="shared" si="6"/>
        <v/>
      </c>
      <c r="B412" s="45" t="str">
        <f>+IF(記録会!$BR$9&gt;=ROW(A402),VLOOKUP(ROW(A402),記録会!$BQ$10:$BZ$638,COLUMN(C404),FALSE),"")</f>
        <v/>
      </c>
      <c r="C412" s="45" t="str">
        <f>+IF(記録会!$BR$9&gt;=ROW(B402),VLOOKUP(ROW(B402),記録会!$BQ$10:$BZ$638,COLUMN(D404),FALSE),"")</f>
        <v/>
      </c>
      <c r="D412" s="49" t="str">
        <f>+IF(記録会!$BR$9&gt;=ROW(C402),VLOOKUP(ROW(C402),記録会!$BQ$10:$BZ$638,COLUMN(E404),FALSE),"")</f>
        <v/>
      </c>
      <c r="E412" s="49" t="str">
        <f>+IF(記録会!$BR$9&gt;=ROW(D402),VLOOKUP(ROW(D402),記録会!$BQ$10:$BZ$638,COLUMN(F404),FALSE),"")</f>
        <v/>
      </c>
      <c r="F412" s="49" t="str">
        <f>+IF(記録会!$BR$9&gt;=ROW(E402),VLOOKUP(ROW(E402),記録会!$BQ$10:$BZ$638,COLUMN(G404),FALSE),"")</f>
        <v/>
      </c>
      <c r="G412" s="285" t="str">
        <f>+IF(記録会!$BR$9&gt;=ROW(F402),VLOOKUP(ROW(F402),記録会!$BQ$10:$BZ$638,COLUMN(H404),FALSE),"")</f>
        <v/>
      </c>
      <c r="H412" s="285"/>
      <c r="I412" s="286" t="str">
        <f>+IF(記録会!$BR$9&gt;=ROW(H402),VLOOKUP(ROW(H402),記録会!$BQ$10:$BZ$638,COLUMN(I404),FALSE),"")</f>
        <v/>
      </c>
      <c r="J412" s="287"/>
      <c r="K412" s="285" t="str">
        <f>+IF(記録会!$BR$9&gt;=ROW(G402),VLOOKUP(ROW(G402),記録会!$BQ$10:$BZ$638,COLUMN(J404),FALSE),"")</f>
        <v/>
      </c>
      <c r="L412" s="287"/>
    </row>
    <row r="413" spans="1:12" x14ac:dyDescent="0.15">
      <c r="A413" s="45" t="str">
        <f t="shared" si="6"/>
        <v/>
      </c>
      <c r="B413" s="45" t="str">
        <f>+IF(記録会!$BR$9&gt;=ROW(A403),VLOOKUP(ROW(A403),記録会!$BQ$10:$BZ$638,COLUMN(C405),FALSE),"")</f>
        <v/>
      </c>
      <c r="C413" s="45" t="str">
        <f>+IF(記録会!$BR$9&gt;=ROW(B403),VLOOKUP(ROW(B403),記録会!$BQ$10:$BZ$638,COLUMN(D405),FALSE),"")</f>
        <v/>
      </c>
      <c r="D413" s="49" t="str">
        <f>+IF(記録会!$BR$9&gt;=ROW(C403),VLOOKUP(ROW(C403),記録会!$BQ$10:$BZ$638,COLUMN(E405),FALSE),"")</f>
        <v/>
      </c>
      <c r="E413" s="49" t="str">
        <f>+IF(記録会!$BR$9&gt;=ROW(D403),VLOOKUP(ROW(D403),記録会!$BQ$10:$BZ$638,COLUMN(F405),FALSE),"")</f>
        <v/>
      </c>
      <c r="F413" s="49" t="str">
        <f>+IF(記録会!$BR$9&gt;=ROW(E403),VLOOKUP(ROW(E403),記録会!$BQ$10:$BZ$638,COLUMN(G405),FALSE),"")</f>
        <v/>
      </c>
      <c r="G413" s="285" t="str">
        <f>+IF(記録会!$BR$9&gt;=ROW(F403),VLOOKUP(ROW(F403),記録会!$BQ$10:$BZ$638,COLUMN(H405),FALSE),"")</f>
        <v/>
      </c>
      <c r="H413" s="285"/>
      <c r="I413" s="286" t="str">
        <f>+IF(記録会!$BR$9&gt;=ROW(H403),VLOOKUP(ROW(H403),記録会!$BQ$10:$BZ$638,COLUMN(I405),FALSE),"")</f>
        <v/>
      </c>
      <c r="J413" s="287"/>
      <c r="K413" s="285" t="str">
        <f>+IF(記録会!$BR$9&gt;=ROW(G403),VLOOKUP(ROW(G403),記録会!$BQ$10:$BZ$638,COLUMN(J405),FALSE),"")</f>
        <v/>
      </c>
      <c r="L413" s="287"/>
    </row>
    <row r="414" spans="1:12" x14ac:dyDescent="0.15">
      <c r="A414" s="45" t="str">
        <f t="shared" si="6"/>
        <v/>
      </c>
      <c r="B414" s="45" t="str">
        <f>+IF(記録会!$BR$9&gt;=ROW(A404),VLOOKUP(ROW(A404),記録会!$BQ$10:$BZ$638,COLUMN(C406),FALSE),"")</f>
        <v/>
      </c>
      <c r="C414" s="45" t="str">
        <f>+IF(記録会!$BR$9&gt;=ROW(B404),VLOOKUP(ROW(B404),記録会!$BQ$10:$BZ$638,COLUMN(D406),FALSE),"")</f>
        <v/>
      </c>
      <c r="D414" s="49" t="str">
        <f>+IF(記録会!$BR$9&gt;=ROW(C404),VLOOKUP(ROW(C404),記録会!$BQ$10:$BZ$638,COLUMN(E406),FALSE),"")</f>
        <v/>
      </c>
      <c r="E414" s="49" t="str">
        <f>+IF(記録会!$BR$9&gt;=ROW(D404),VLOOKUP(ROW(D404),記録会!$BQ$10:$BZ$638,COLUMN(F406),FALSE),"")</f>
        <v/>
      </c>
      <c r="F414" s="49" t="str">
        <f>+IF(記録会!$BR$9&gt;=ROW(E404),VLOOKUP(ROW(E404),記録会!$BQ$10:$BZ$638,COLUMN(G406),FALSE),"")</f>
        <v/>
      </c>
      <c r="G414" s="285" t="str">
        <f>+IF(記録会!$BR$9&gt;=ROW(F404),VLOOKUP(ROW(F404),記録会!$BQ$10:$BZ$638,COLUMN(H406),FALSE),"")</f>
        <v/>
      </c>
      <c r="H414" s="285"/>
      <c r="I414" s="286" t="str">
        <f>+IF(記録会!$BR$9&gt;=ROW(H404),VLOOKUP(ROW(H404),記録会!$BQ$10:$BZ$638,COLUMN(I406),FALSE),"")</f>
        <v/>
      </c>
      <c r="J414" s="287"/>
      <c r="K414" s="285" t="str">
        <f>+IF(記録会!$BR$9&gt;=ROW(G404),VLOOKUP(ROW(G404),記録会!$BQ$10:$BZ$638,COLUMN(J406),FALSE),"")</f>
        <v/>
      </c>
      <c r="L414" s="287"/>
    </row>
    <row r="415" spans="1:12" x14ac:dyDescent="0.15">
      <c r="A415" s="45" t="str">
        <f t="shared" si="6"/>
        <v/>
      </c>
      <c r="B415" s="45" t="str">
        <f>+IF(記録会!$BR$9&gt;=ROW(A405),VLOOKUP(ROW(A405),記録会!$BQ$10:$BZ$638,COLUMN(C407),FALSE),"")</f>
        <v/>
      </c>
      <c r="C415" s="45" t="str">
        <f>+IF(記録会!$BR$9&gt;=ROW(B405),VLOOKUP(ROW(B405),記録会!$BQ$10:$BZ$638,COLUMN(D407),FALSE),"")</f>
        <v/>
      </c>
      <c r="D415" s="49" t="str">
        <f>+IF(記録会!$BR$9&gt;=ROW(C405),VLOOKUP(ROW(C405),記録会!$BQ$10:$BZ$638,COLUMN(E407),FALSE),"")</f>
        <v/>
      </c>
      <c r="E415" s="49" t="str">
        <f>+IF(記録会!$BR$9&gt;=ROW(D405),VLOOKUP(ROW(D405),記録会!$BQ$10:$BZ$638,COLUMN(F407),FALSE),"")</f>
        <v/>
      </c>
      <c r="F415" s="49" t="str">
        <f>+IF(記録会!$BR$9&gt;=ROW(E405),VLOOKUP(ROW(E405),記録会!$BQ$10:$BZ$638,COLUMN(G407),FALSE),"")</f>
        <v/>
      </c>
      <c r="G415" s="285" t="str">
        <f>+IF(記録会!$BR$9&gt;=ROW(F405),VLOOKUP(ROW(F405),記録会!$BQ$10:$BZ$638,COLUMN(H407),FALSE),"")</f>
        <v/>
      </c>
      <c r="H415" s="285"/>
      <c r="I415" s="286" t="str">
        <f>+IF(記録会!$BR$9&gt;=ROW(H405),VLOOKUP(ROW(H405),記録会!$BQ$10:$BZ$638,COLUMN(I407),FALSE),"")</f>
        <v/>
      </c>
      <c r="J415" s="287"/>
      <c r="K415" s="285" t="str">
        <f>+IF(記録会!$BR$9&gt;=ROW(G405),VLOOKUP(ROW(G405),記録会!$BQ$10:$BZ$638,COLUMN(J407),FALSE),"")</f>
        <v/>
      </c>
      <c r="L415" s="287"/>
    </row>
    <row r="416" spans="1:12" x14ac:dyDescent="0.15">
      <c r="A416" s="45" t="str">
        <f t="shared" si="6"/>
        <v/>
      </c>
      <c r="B416" s="45" t="str">
        <f>+IF(記録会!$BR$9&gt;=ROW(A406),VLOOKUP(ROW(A406),記録会!$BQ$10:$BZ$638,COLUMN(C408),FALSE),"")</f>
        <v/>
      </c>
      <c r="C416" s="45" t="str">
        <f>+IF(記録会!$BR$9&gt;=ROW(B406),VLOOKUP(ROW(B406),記録会!$BQ$10:$BZ$638,COLUMN(D408),FALSE),"")</f>
        <v/>
      </c>
      <c r="D416" s="49" t="str">
        <f>+IF(記録会!$BR$9&gt;=ROW(C406),VLOOKUP(ROW(C406),記録会!$BQ$10:$BZ$638,COLUMN(E408),FALSE),"")</f>
        <v/>
      </c>
      <c r="E416" s="49" t="str">
        <f>+IF(記録会!$BR$9&gt;=ROW(D406),VLOOKUP(ROW(D406),記録会!$BQ$10:$BZ$638,COLUMN(F408),FALSE),"")</f>
        <v/>
      </c>
      <c r="F416" s="49" t="str">
        <f>+IF(記録会!$BR$9&gt;=ROW(E406),VLOOKUP(ROW(E406),記録会!$BQ$10:$BZ$638,COLUMN(G408),FALSE),"")</f>
        <v/>
      </c>
      <c r="G416" s="285" t="str">
        <f>+IF(記録会!$BR$9&gt;=ROW(F406),VLOOKUP(ROW(F406),記録会!$BQ$10:$BZ$638,COLUMN(H408),FALSE),"")</f>
        <v/>
      </c>
      <c r="H416" s="285"/>
      <c r="I416" s="286" t="str">
        <f>+IF(記録会!$BR$9&gt;=ROW(H406),VLOOKUP(ROW(H406),記録会!$BQ$10:$BZ$638,COLUMN(I408),FALSE),"")</f>
        <v/>
      </c>
      <c r="J416" s="287"/>
      <c r="K416" s="285" t="str">
        <f>+IF(記録会!$BR$9&gt;=ROW(G406),VLOOKUP(ROW(G406),記録会!$BQ$10:$BZ$638,COLUMN(J408),FALSE),"")</f>
        <v/>
      </c>
      <c r="L416" s="287"/>
    </row>
    <row r="417" spans="1:12" x14ac:dyDescent="0.15">
      <c r="A417" s="45" t="str">
        <f t="shared" si="6"/>
        <v/>
      </c>
      <c r="B417" s="45" t="str">
        <f>+IF(記録会!$BR$9&gt;=ROW(A407),VLOOKUP(ROW(A407),記録会!$BQ$10:$BZ$638,COLUMN(C409),FALSE),"")</f>
        <v/>
      </c>
      <c r="C417" s="45" t="str">
        <f>+IF(記録会!$BR$9&gt;=ROW(B407),VLOOKUP(ROW(B407),記録会!$BQ$10:$BZ$638,COLUMN(D409),FALSE),"")</f>
        <v/>
      </c>
      <c r="D417" s="49" t="str">
        <f>+IF(記録会!$BR$9&gt;=ROW(C407),VLOOKUP(ROW(C407),記録会!$BQ$10:$BZ$638,COLUMN(E409),FALSE),"")</f>
        <v/>
      </c>
      <c r="E417" s="49" t="str">
        <f>+IF(記録会!$BR$9&gt;=ROW(D407),VLOOKUP(ROW(D407),記録会!$BQ$10:$BZ$638,COLUMN(F409),FALSE),"")</f>
        <v/>
      </c>
      <c r="F417" s="49" t="str">
        <f>+IF(記録会!$BR$9&gt;=ROW(E407),VLOOKUP(ROW(E407),記録会!$BQ$10:$BZ$638,COLUMN(G409),FALSE),"")</f>
        <v/>
      </c>
      <c r="G417" s="285" t="str">
        <f>+IF(記録会!$BR$9&gt;=ROW(F407),VLOOKUP(ROW(F407),記録会!$BQ$10:$BZ$638,COLUMN(H409),FALSE),"")</f>
        <v/>
      </c>
      <c r="H417" s="285"/>
      <c r="I417" s="286" t="str">
        <f>+IF(記録会!$BR$9&gt;=ROW(H407),VLOOKUP(ROW(H407),記録会!$BQ$10:$BZ$638,COLUMN(I409),FALSE),"")</f>
        <v/>
      </c>
      <c r="J417" s="287"/>
      <c r="K417" s="285" t="str">
        <f>+IF(記録会!$BR$9&gt;=ROW(G407),VLOOKUP(ROW(G407),記録会!$BQ$10:$BZ$638,COLUMN(J409),FALSE),"")</f>
        <v/>
      </c>
      <c r="L417" s="287"/>
    </row>
    <row r="418" spans="1:12" x14ac:dyDescent="0.15">
      <c r="A418" s="45" t="str">
        <f t="shared" si="6"/>
        <v/>
      </c>
      <c r="B418" s="45" t="str">
        <f>+IF(記録会!$BR$9&gt;=ROW(A408),VLOOKUP(ROW(A408),記録会!$BQ$10:$BZ$638,COLUMN(C410),FALSE),"")</f>
        <v/>
      </c>
      <c r="C418" s="45" t="str">
        <f>+IF(記録会!$BR$9&gt;=ROW(B408),VLOOKUP(ROW(B408),記録会!$BQ$10:$BZ$638,COLUMN(D410),FALSE),"")</f>
        <v/>
      </c>
      <c r="D418" s="49" t="str">
        <f>+IF(記録会!$BR$9&gt;=ROW(C408),VLOOKUP(ROW(C408),記録会!$BQ$10:$BZ$638,COLUMN(E410),FALSE),"")</f>
        <v/>
      </c>
      <c r="E418" s="49" t="str">
        <f>+IF(記録会!$BR$9&gt;=ROW(D408),VLOOKUP(ROW(D408),記録会!$BQ$10:$BZ$638,COLUMN(F410),FALSE),"")</f>
        <v/>
      </c>
      <c r="F418" s="49" t="str">
        <f>+IF(記録会!$BR$9&gt;=ROW(E408),VLOOKUP(ROW(E408),記録会!$BQ$10:$BZ$638,COLUMN(G410),FALSE),"")</f>
        <v/>
      </c>
      <c r="G418" s="285" t="str">
        <f>+IF(記録会!$BR$9&gt;=ROW(F408),VLOOKUP(ROW(F408),記録会!$BQ$10:$BZ$638,COLUMN(H410),FALSE),"")</f>
        <v/>
      </c>
      <c r="H418" s="285"/>
      <c r="I418" s="286" t="str">
        <f>+IF(記録会!$BR$9&gt;=ROW(H408),VLOOKUP(ROW(H408),記録会!$BQ$10:$BZ$638,COLUMN(I410),FALSE),"")</f>
        <v/>
      </c>
      <c r="J418" s="287"/>
      <c r="K418" s="285" t="str">
        <f>+IF(記録会!$BR$9&gt;=ROW(G408),VLOOKUP(ROW(G408),記録会!$BQ$10:$BZ$638,COLUMN(J410),FALSE),"")</f>
        <v/>
      </c>
      <c r="L418" s="287"/>
    </row>
    <row r="419" spans="1:12" x14ac:dyDescent="0.15">
      <c r="A419" s="45" t="str">
        <f t="shared" si="6"/>
        <v/>
      </c>
      <c r="B419" s="45" t="str">
        <f>+IF(記録会!$BR$9&gt;=ROW(A409),VLOOKUP(ROW(A409),記録会!$BQ$10:$BZ$638,COLUMN(C411),FALSE),"")</f>
        <v/>
      </c>
      <c r="C419" s="45" t="str">
        <f>+IF(記録会!$BR$9&gt;=ROW(B409),VLOOKUP(ROW(B409),記録会!$BQ$10:$BZ$638,COLUMN(D411),FALSE),"")</f>
        <v/>
      </c>
      <c r="D419" s="49" t="str">
        <f>+IF(記録会!$BR$9&gt;=ROW(C409),VLOOKUP(ROW(C409),記録会!$BQ$10:$BZ$638,COLUMN(E411),FALSE),"")</f>
        <v/>
      </c>
      <c r="E419" s="49" t="str">
        <f>+IF(記録会!$BR$9&gt;=ROW(D409),VLOOKUP(ROW(D409),記録会!$BQ$10:$BZ$638,COLUMN(F411),FALSE),"")</f>
        <v/>
      </c>
      <c r="F419" s="49" t="str">
        <f>+IF(記録会!$BR$9&gt;=ROW(E409),VLOOKUP(ROW(E409),記録会!$BQ$10:$BZ$638,COLUMN(G411),FALSE),"")</f>
        <v/>
      </c>
      <c r="G419" s="285" t="str">
        <f>+IF(記録会!$BR$9&gt;=ROW(F409),VLOOKUP(ROW(F409),記録会!$BQ$10:$BZ$638,COLUMN(H411),FALSE),"")</f>
        <v/>
      </c>
      <c r="H419" s="285"/>
      <c r="I419" s="286" t="str">
        <f>+IF(記録会!$BR$9&gt;=ROW(H409),VLOOKUP(ROW(H409),記録会!$BQ$10:$BZ$638,COLUMN(I411),FALSE),"")</f>
        <v/>
      </c>
      <c r="J419" s="287"/>
      <c r="K419" s="285" t="str">
        <f>+IF(記録会!$BR$9&gt;=ROW(G409),VLOOKUP(ROW(G409),記録会!$BQ$10:$BZ$638,COLUMN(J411),FALSE),"")</f>
        <v/>
      </c>
      <c r="L419" s="287"/>
    </row>
    <row r="420" spans="1:12" x14ac:dyDescent="0.15">
      <c r="A420" s="45" t="str">
        <f t="shared" si="6"/>
        <v/>
      </c>
      <c r="B420" s="45" t="str">
        <f>+IF(記録会!$BR$9&gt;=ROW(A410),VLOOKUP(ROW(A410),記録会!$BQ$10:$BZ$638,COLUMN(C412),FALSE),"")</f>
        <v/>
      </c>
      <c r="C420" s="45" t="str">
        <f>+IF(記録会!$BR$9&gt;=ROW(B410),VLOOKUP(ROW(B410),記録会!$BQ$10:$BZ$638,COLUMN(D412),FALSE),"")</f>
        <v/>
      </c>
      <c r="D420" s="49" t="str">
        <f>+IF(記録会!$BR$9&gt;=ROW(C410),VLOOKUP(ROW(C410),記録会!$BQ$10:$BZ$638,COLUMN(E412),FALSE),"")</f>
        <v/>
      </c>
      <c r="E420" s="49" t="str">
        <f>+IF(記録会!$BR$9&gt;=ROW(D410),VLOOKUP(ROW(D410),記録会!$BQ$10:$BZ$638,COLUMN(F412),FALSE),"")</f>
        <v/>
      </c>
      <c r="F420" s="49" t="str">
        <f>+IF(記録会!$BR$9&gt;=ROW(E410),VLOOKUP(ROW(E410),記録会!$BQ$10:$BZ$638,COLUMN(G412),FALSE),"")</f>
        <v/>
      </c>
      <c r="G420" s="285" t="str">
        <f>+IF(記録会!$BR$9&gt;=ROW(F410),VLOOKUP(ROW(F410),記録会!$BQ$10:$BZ$638,COLUMN(H412),FALSE),"")</f>
        <v/>
      </c>
      <c r="H420" s="285"/>
      <c r="I420" s="286" t="str">
        <f>+IF(記録会!$BR$9&gt;=ROW(H410),VLOOKUP(ROW(H410),記録会!$BQ$10:$BZ$638,COLUMN(I412),FALSE),"")</f>
        <v/>
      </c>
      <c r="J420" s="287"/>
      <c r="K420" s="285" t="str">
        <f>+IF(記録会!$BR$9&gt;=ROW(G410),VLOOKUP(ROW(G410),記録会!$BQ$10:$BZ$638,COLUMN(J412),FALSE),"")</f>
        <v/>
      </c>
      <c r="L420" s="287"/>
    </row>
    <row r="421" spans="1:12" x14ac:dyDescent="0.15">
      <c r="A421" s="45" t="str">
        <f t="shared" si="6"/>
        <v/>
      </c>
      <c r="B421" s="45" t="str">
        <f>+IF(記録会!$BR$9&gt;=ROW(A411),VLOOKUP(ROW(A411),記録会!$BQ$10:$BZ$638,COLUMN(C413),FALSE),"")</f>
        <v/>
      </c>
      <c r="C421" s="45" t="str">
        <f>+IF(記録会!$BR$9&gt;=ROW(B411),VLOOKUP(ROW(B411),記録会!$BQ$10:$BZ$638,COLUMN(D413),FALSE),"")</f>
        <v/>
      </c>
      <c r="D421" s="49" t="str">
        <f>+IF(記録会!$BR$9&gt;=ROW(C411),VLOOKUP(ROW(C411),記録会!$BQ$10:$BZ$638,COLUMN(E413),FALSE),"")</f>
        <v/>
      </c>
      <c r="E421" s="49" t="str">
        <f>+IF(記録会!$BR$9&gt;=ROW(D411),VLOOKUP(ROW(D411),記録会!$BQ$10:$BZ$638,COLUMN(F413),FALSE),"")</f>
        <v/>
      </c>
      <c r="F421" s="49" t="str">
        <f>+IF(記録会!$BR$9&gt;=ROW(E411),VLOOKUP(ROW(E411),記録会!$BQ$10:$BZ$638,COLUMN(G413),FALSE),"")</f>
        <v/>
      </c>
      <c r="G421" s="285" t="str">
        <f>+IF(記録会!$BR$9&gt;=ROW(F411),VLOOKUP(ROW(F411),記録会!$BQ$10:$BZ$638,COLUMN(H413),FALSE),"")</f>
        <v/>
      </c>
      <c r="H421" s="285"/>
      <c r="I421" s="286" t="str">
        <f>+IF(記録会!$BR$9&gt;=ROW(H411),VLOOKUP(ROW(H411),記録会!$BQ$10:$BZ$638,COLUMN(I413),FALSE),"")</f>
        <v/>
      </c>
      <c r="J421" s="287"/>
      <c r="K421" s="285" t="str">
        <f>+IF(記録会!$BR$9&gt;=ROW(G411),VLOOKUP(ROW(G411),記録会!$BQ$10:$BZ$638,COLUMN(J413),FALSE),"")</f>
        <v/>
      </c>
      <c r="L421" s="287"/>
    </row>
    <row r="422" spans="1:12" x14ac:dyDescent="0.15">
      <c r="A422" s="45" t="str">
        <f t="shared" si="6"/>
        <v/>
      </c>
      <c r="B422" s="45" t="str">
        <f>+IF(記録会!$BR$9&gt;=ROW(A412),VLOOKUP(ROW(A412),記録会!$BQ$10:$BZ$638,COLUMN(C414),FALSE),"")</f>
        <v/>
      </c>
      <c r="C422" s="45" t="str">
        <f>+IF(記録会!$BR$9&gt;=ROW(B412),VLOOKUP(ROW(B412),記録会!$BQ$10:$BZ$638,COLUMN(D414),FALSE),"")</f>
        <v/>
      </c>
      <c r="D422" s="49" t="str">
        <f>+IF(記録会!$BR$9&gt;=ROW(C412),VLOOKUP(ROW(C412),記録会!$BQ$10:$BZ$638,COLUMN(E414),FALSE),"")</f>
        <v/>
      </c>
      <c r="E422" s="49" t="str">
        <f>+IF(記録会!$BR$9&gt;=ROW(D412),VLOOKUP(ROW(D412),記録会!$BQ$10:$BZ$638,COLUMN(F414),FALSE),"")</f>
        <v/>
      </c>
      <c r="F422" s="49" t="str">
        <f>+IF(記録会!$BR$9&gt;=ROW(E412),VLOOKUP(ROW(E412),記録会!$BQ$10:$BZ$638,COLUMN(G414),FALSE),"")</f>
        <v/>
      </c>
      <c r="G422" s="285" t="str">
        <f>+IF(記録会!$BR$9&gt;=ROW(F412),VLOOKUP(ROW(F412),記録会!$BQ$10:$BZ$638,COLUMN(H414),FALSE),"")</f>
        <v/>
      </c>
      <c r="H422" s="285"/>
      <c r="I422" s="286" t="str">
        <f>+IF(記録会!$BR$9&gt;=ROW(H412),VLOOKUP(ROW(H412),記録会!$BQ$10:$BZ$638,COLUMN(I414),FALSE),"")</f>
        <v/>
      </c>
      <c r="J422" s="287"/>
      <c r="K422" s="285" t="str">
        <f>+IF(記録会!$BR$9&gt;=ROW(G412),VLOOKUP(ROW(G412),記録会!$BQ$10:$BZ$638,COLUMN(J414),FALSE),"")</f>
        <v/>
      </c>
      <c r="L422" s="287"/>
    </row>
    <row r="423" spans="1:12" x14ac:dyDescent="0.15">
      <c r="A423" s="45" t="str">
        <f t="shared" si="6"/>
        <v/>
      </c>
      <c r="B423" s="45" t="str">
        <f>+IF(記録会!$BR$9&gt;=ROW(A413),VLOOKUP(ROW(A413),記録会!$BQ$10:$BZ$638,COLUMN(C415),FALSE),"")</f>
        <v/>
      </c>
      <c r="C423" s="45" t="str">
        <f>+IF(記録会!$BR$9&gt;=ROW(B413),VLOOKUP(ROW(B413),記録会!$BQ$10:$BZ$638,COLUMN(D415),FALSE),"")</f>
        <v/>
      </c>
      <c r="D423" s="49" t="str">
        <f>+IF(記録会!$BR$9&gt;=ROW(C413),VLOOKUP(ROW(C413),記録会!$BQ$10:$BZ$638,COLUMN(E415),FALSE),"")</f>
        <v/>
      </c>
      <c r="E423" s="49" t="str">
        <f>+IF(記録会!$BR$9&gt;=ROW(D413),VLOOKUP(ROW(D413),記録会!$BQ$10:$BZ$638,COLUMN(F415),FALSE),"")</f>
        <v/>
      </c>
      <c r="F423" s="49" t="str">
        <f>+IF(記録会!$BR$9&gt;=ROW(E413),VLOOKUP(ROW(E413),記録会!$BQ$10:$BZ$638,COLUMN(G415),FALSE),"")</f>
        <v/>
      </c>
      <c r="G423" s="285" t="str">
        <f>+IF(記録会!$BR$9&gt;=ROW(F413),VLOOKUP(ROW(F413),記録会!$BQ$10:$BZ$638,COLUMN(H415),FALSE),"")</f>
        <v/>
      </c>
      <c r="H423" s="285"/>
      <c r="I423" s="286" t="str">
        <f>+IF(記録会!$BR$9&gt;=ROW(H413),VLOOKUP(ROW(H413),記録会!$BQ$10:$BZ$638,COLUMN(I415),FALSE),"")</f>
        <v/>
      </c>
      <c r="J423" s="287"/>
      <c r="K423" s="285" t="str">
        <f>+IF(記録会!$BR$9&gt;=ROW(G413),VLOOKUP(ROW(G413),記録会!$BQ$10:$BZ$638,COLUMN(J415),FALSE),"")</f>
        <v/>
      </c>
      <c r="L423" s="287"/>
    </row>
    <row r="424" spans="1:12" x14ac:dyDescent="0.15">
      <c r="A424" s="45" t="str">
        <f t="shared" si="6"/>
        <v/>
      </c>
      <c r="B424" s="45" t="str">
        <f>+IF(記録会!$BR$9&gt;=ROW(A414),VLOOKUP(ROW(A414),記録会!$BQ$10:$BZ$638,COLUMN(C416),FALSE),"")</f>
        <v/>
      </c>
      <c r="C424" s="45" t="str">
        <f>+IF(記録会!$BR$9&gt;=ROW(B414),VLOOKUP(ROW(B414),記録会!$BQ$10:$BZ$638,COLUMN(D416),FALSE),"")</f>
        <v/>
      </c>
      <c r="D424" s="49" t="str">
        <f>+IF(記録会!$BR$9&gt;=ROW(C414),VLOOKUP(ROW(C414),記録会!$BQ$10:$BZ$638,COLUMN(E416),FALSE),"")</f>
        <v/>
      </c>
      <c r="E424" s="49" t="str">
        <f>+IF(記録会!$BR$9&gt;=ROW(D414),VLOOKUP(ROW(D414),記録会!$BQ$10:$BZ$638,COLUMN(F416),FALSE),"")</f>
        <v/>
      </c>
      <c r="F424" s="49" t="str">
        <f>+IF(記録会!$BR$9&gt;=ROW(E414),VLOOKUP(ROW(E414),記録会!$BQ$10:$BZ$638,COLUMN(G416),FALSE),"")</f>
        <v/>
      </c>
      <c r="G424" s="285" t="str">
        <f>+IF(記録会!$BR$9&gt;=ROW(F414),VLOOKUP(ROW(F414),記録会!$BQ$10:$BZ$638,COLUMN(H416),FALSE),"")</f>
        <v/>
      </c>
      <c r="H424" s="285"/>
      <c r="I424" s="286" t="str">
        <f>+IF(記録会!$BR$9&gt;=ROW(H414),VLOOKUP(ROW(H414),記録会!$BQ$10:$BZ$638,COLUMN(I416),FALSE),"")</f>
        <v/>
      </c>
      <c r="J424" s="287"/>
      <c r="K424" s="285" t="str">
        <f>+IF(記録会!$BR$9&gt;=ROW(G414),VLOOKUP(ROW(G414),記録会!$BQ$10:$BZ$638,COLUMN(J416),FALSE),"")</f>
        <v/>
      </c>
      <c r="L424" s="287"/>
    </row>
    <row r="425" spans="1:12" x14ac:dyDescent="0.15">
      <c r="A425" s="45" t="str">
        <f t="shared" si="6"/>
        <v/>
      </c>
      <c r="B425" s="45" t="str">
        <f>+IF(記録会!$BR$9&gt;=ROW(A415),VLOOKUP(ROW(A415),記録会!$BQ$10:$BZ$638,COLUMN(C417),FALSE),"")</f>
        <v/>
      </c>
      <c r="C425" s="45" t="str">
        <f>+IF(記録会!$BR$9&gt;=ROW(B415),VLOOKUP(ROW(B415),記録会!$BQ$10:$BZ$638,COLUMN(D417),FALSE),"")</f>
        <v/>
      </c>
      <c r="D425" s="49" t="str">
        <f>+IF(記録会!$BR$9&gt;=ROW(C415),VLOOKUP(ROW(C415),記録会!$BQ$10:$BZ$638,COLUMN(E417),FALSE),"")</f>
        <v/>
      </c>
      <c r="E425" s="49" t="str">
        <f>+IF(記録会!$BR$9&gt;=ROW(D415),VLOOKUP(ROW(D415),記録会!$BQ$10:$BZ$638,COLUMN(F417),FALSE),"")</f>
        <v/>
      </c>
      <c r="F425" s="49" t="str">
        <f>+IF(記録会!$BR$9&gt;=ROW(E415),VLOOKUP(ROW(E415),記録会!$BQ$10:$BZ$638,COLUMN(G417),FALSE),"")</f>
        <v/>
      </c>
      <c r="G425" s="285" t="str">
        <f>+IF(記録会!$BR$9&gt;=ROW(F415),VLOOKUP(ROW(F415),記録会!$BQ$10:$BZ$638,COLUMN(H417),FALSE),"")</f>
        <v/>
      </c>
      <c r="H425" s="285"/>
      <c r="I425" s="286" t="str">
        <f>+IF(記録会!$BR$9&gt;=ROW(H415),VLOOKUP(ROW(H415),記録会!$BQ$10:$BZ$638,COLUMN(I417),FALSE),"")</f>
        <v/>
      </c>
      <c r="J425" s="287"/>
      <c r="K425" s="285" t="str">
        <f>+IF(記録会!$BR$9&gt;=ROW(G415),VLOOKUP(ROW(G415),記録会!$BQ$10:$BZ$638,COLUMN(J417),FALSE),"")</f>
        <v/>
      </c>
      <c r="L425" s="287"/>
    </row>
    <row r="426" spans="1:12" x14ac:dyDescent="0.15">
      <c r="A426" s="45" t="str">
        <f t="shared" si="6"/>
        <v/>
      </c>
      <c r="B426" s="45" t="str">
        <f>+IF(記録会!$BR$9&gt;=ROW(A416),VLOOKUP(ROW(A416),記録会!$BQ$10:$BZ$638,COLUMN(C418),FALSE),"")</f>
        <v/>
      </c>
      <c r="C426" s="45" t="str">
        <f>+IF(記録会!$BR$9&gt;=ROW(B416),VLOOKUP(ROW(B416),記録会!$BQ$10:$BZ$638,COLUMN(D418),FALSE),"")</f>
        <v/>
      </c>
      <c r="D426" s="49" t="str">
        <f>+IF(記録会!$BR$9&gt;=ROW(C416),VLOOKUP(ROW(C416),記録会!$BQ$10:$BZ$638,COLUMN(E418),FALSE),"")</f>
        <v/>
      </c>
      <c r="E426" s="49" t="str">
        <f>+IF(記録会!$BR$9&gt;=ROW(D416),VLOOKUP(ROW(D416),記録会!$BQ$10:$BZ$638,COLUMN(F418),FALSE),"")</f>
        <v/>
      </c>
      <c r="F426" s="49" t="str">
        <f>+IF(記録会!$BR$9&gt;=ROW(E416),VLOOKUP(ROW(E416),記録会!$BQ$10:$BZ$638,COLUMN(G418),FALSE),"")</f>
        <v/>
      </c>
      <c r="G426" s="285" t="str">
        <f>+IF(記録会!$BR$9&gt;=ROW(F416),VLOOKUP(ROW(F416),記録会!$BQ$10:$BZ$638,COLUMN(H418),FALSE),"")</f>
        <v/>
      </c>
      <c r="H426" s="285"/>
      <c r="I426" s="286" t="str">
        <f>+IF(記録会!$BR$9&gt;=ROW(H416),VLOOKUP(ROW(H416),記録会!$BQ$10:$BZ$638,COLUMN(I418),FALSE),"")</f>
        <v/>
      </c>
      <c r="J426" s="287"/>
      <c r="K426" s="285" t="str">
        <f>+IF(記録会!$BR$9&gt;=ROW(G416),VLOOKUP(ROW(G416),記録会!$BQ$10:$BZ$638,COLUMN(J418),FALSE),"")</f>
        <v/>
      </c>
      <c r="L426" s="287"/>
    </row>
    <row r="427" spans="1:12" x14ac:dyDescent="0.15">
      <c r="A427" s="45" t="str">
        <f t="shared" si="6"/>
        <v/>
      </c>
      <c r="B427" s="45" t="str">
        <f>+IF(記録会!$BR$9&gt;=ROW(A417),VLOOKUP(ROW(A417),記録会!$BQ$10:$BZ$638,COLUMN(C419),FALSE),"")</f>
        <v/>
      </c>
      <c r="C427" s="45" t="str">
        <f>+IF(記録会!$BR$9&gt;=ROW(B417),VLOOKUP(ROW(B417),記録会!$BQ$10:$BZ$638,COLUMN(D419),FALSE),"")</f>
        <v/>
      </c>
      <c r="D427" s="49" t="str">
        <f>+IF(記録会!$BR$9&gt;=ROW(C417),VLOOKUP(ROW(C417),記録会!$BQ$10:$BZ$638,COLUMN(E419),FALSE),"")</f>
        <v/>
      </c>
      <c r="E427" s="49" t="str">
        <f>+IF(記録会!$BR$9&gt;=ROW(D417),VLOOKUP(ROW(D417),記録会!$BQ$10:$BZ$638,COLUMN(F419),FALSE),"")</f>
        <v/>
      </c>
      <c r="F427" s="49" t="str">
        <f>+IF(記録会!$BR$9&gt;=ROW(E417),VLOOKUP(ROW(E417),記録会!$BQ$10:$BZ$638,COLUMN(G419),FALSE),"")</f>
        <v/>
      </c>
      <c r="G427" s="285" t="str">
        <f>+IF(記録会!$BR$9&gt;=ROW(F417),VLOOKUP(ROW(F417),記録会!$BQ$10:$BZ$638,COLUMN(H419),FALSE),"")</f>
        <v/>
      </c>
      <c r="H427" s="285"/>
      <c r="I427" s="286" t="str">
        <f>+IF(記録会!$BR$9&gt;=ROW(H417),VLOOKUP(ROW(H417),記録会!$BQ$10:$BZ$638,COLUMN(I419),FALSE),"")</f>
        <v/>
      </c>
      <c r="J427" s="287"/>
      <c r="K427" s="285" t="str">
        <f>+IF(記録会!$BR$9&gt;=ROW(G417),VLOOKUP(ROW(G417),記録会!$BQ$10:$BZ$638,COLUMN(J419),FALSE),"")</f>
        <v/>
      </c>
      <c r="L427" s="287"/>
    </row>
    <row r="428" spans="1:12" x14ac:dyDescent="0.15">
      <c r="A428" s="45" t="str">
        <f t="shared" si="6"/>
        <v/>
      </c>
      <c r="B428" s="45" t="str">
        <f>+IF(記録会!$BR$9&gt;=ROW(A418),VLOOKUP(ROW(A418),記録会!$BQ$10:$BZ$638,COLUMN(C420),FALSE),"")</f>
        <v/>
      </c>
      <c r="C428" s="45" t="str">
        <f>+IF(記録会!$BR$9&gt;=ROW(B418),VLOOKUP(ROW(B418),記録会!$BQ$10:$BZ$638,COLUMN(D420),FALSE),"")</f>
        <v/>
      </c>
      <c r="D428" s="49" t="str">
        <f>+IF(記録会!$BR$9&gt;=ROW(C418),VLOOKUP(ROW(C418),記録会!$BQ$10:$BZ$638,COLUMN(E420),FALSE),"")</f>
        <v/>
      </c>
      <c r="E428" s="49" t="str">
        <f>+IF(記録会!$BR$9&gt;=ROW(D418),VLOOKUP(ROW(D418),記録会!$BQ$10:$BZ$638,COLUMN(F420),FALSE),"")</f>
        <v/>
      </c>
      <c r="F428" s="49" t="str">
        <f>+IF(記録会!$BR$9&gt;=ROW(E418),VLOOKUP(ROW(E418),記録会!$BQ$10:$BZ$638,COLUMN(G420),FALSE),"")</f>
        <v/>
      </c>
      <c r="G428" s="285" t="str">
        <f>+IF(記録会!$BR$9&gt;=ROW(F418),VLOOKUP(ROW(F418),記録会!$BQ$10:$BZ$638,COLUMN(H420),FALSE),"")</f>
        <v/>
      </c>
      <c r="H428" s="285"/>
      <c r="I428" s="286" t="str">
        <f>+IF(記録会!$BR$9&gt;=ROW(H418),VLOOKUP(ROW(H418),記録会!$BQ$10:$BZ$638,COLUMN(I420),FALSE),"")</f>
        <v/>
      </c>
      <c r="J428" s="287"/>
      <c r="K428" s="285" t="str">
        <f>+IF(記録会!$BR$9&gt;=ROW(G418),VLOOKUP(ROW(G418),記録会!$BQ$10:$BZ$638,COLUMN(J420),FALSE),"")</f>
        <v/>
      </c>
      <c r="L428" s="287"/>
    </row>
    <row r="429" spans="1:12" x14ac:dyDescent="0.15">
      <c r="A429" s="45" t="str">
        <f t="shared" si="6"/>
        <v/>
      </c>
      <c r="B429" s="45" t="str">
        <f>+IF(記録会!$BR$9&gt;=ROW(A419),VLOOKUP(ROW(A419),記録会!$BQ$10:$BZ$638,COLUMN(C421),FALSE),"")</f>
        <v/>
      </c>
      <c r="C429" s="45" t="str">
        <f>+IF(記録会!$BR$9&gt;=ROW(B419),VLOOKUP(ROW(B419),記録会!$BQ$10:$BZ$638,COLUMN(D421),FALSE),"")</f>
        <v/>
      </c>
      <c r="D429" s="49" t="str">
        <f>+IF(記録会!$BR$9&gt;=ROW(C419),VLOOKUP(ROW(C419),記録会!$BQ$10:$BZ$638,COLUMN(E421),FALSE),"")</f>
        <v/>
      </c>
      <c r="E429" s="49" t="str">
        <f>+IF(記録会!$BR$9&gt;=ROW(D419),VLOOKUP(ROW(D419),記録会!$BQ$10:$BZ$638,COLUMN(F421),FALSE),"")</f>
        <v/>
      </c>
      <c r="F429" s="49" t="str">
        <f>+IF(記録会!$BR$9&gt;=ROW(E419),VLOOKUP(ROW(E419),記録会!$BQ$10:$BZ$638,COLUMN(G421),FALSE),"")</f>
        <v/>
      </c>
      <c r="G429" s="285" t="str">
        <f>+IF(記録会!$BR$9&gt;=ROW(F419),VLOOKUP(ROW(F419),記録会!$BQ$10:$BZ$638,COLUMN(H421),FALSE),"")</f>
        <v/>
      </c>
      <c r="H429" s="285"/>
      <c r="I429" s="286" t="str">
        <f>+IF(記録会!$BR$9&gt;=ROW(H419),VLOOKUP(ROW(H419),記録会!$BQ$10:$BZ$638,COLUMN(I421),FALSE),"")</f>
        <v/>
      </c>
      <c r="J429" s="287"/>
      <c r="K429" s="285" t="str">
        <f>+IF(記録会!$BR$9&gt;=ROW(G419),VLOOKUP(ROW(G419),記録会!$BQ$10:$BZ$638,COLUMN(J421),FALSE),"")</f>
        <v/>
      </c>
      <c r="L429" s="287"/>
    </row>
    <row r="430" spans="1:12" x14ac:dyDescent="0.15">
      <c r="A430" s="45" t="str">
        <f t="shared" si="6"/>
        <v/>
      </c>
      <c r="B430" s="45" t="str">
        <f>+IF(記録会!$BR$9&gt;=ROW(A420),VLOOKUP(ROW(A420),記録会!$BQ$10:$BZ$638,COLUMN(C422),FALSE),"")</f>
        <v/>
      </c>
      <c r="C430" s="45" t="str">
        <f>+IF(記録会!$BR$9&gt;=ROW(B420),VLOOKUP(ROW(B420),記録会!$BQ$10:$BZ$638,COLUMN(D422),FALSE),"")</f>
        <v/>
      </c>
      <c r="D430" s="49" t="str">
        <f>+IF(記録会!$BR$9&gt;=ROW(C420),VLOOKUP(ROW(C420),記録会!$BQ$10:$BZ$638,COLUMN(E422),FALSE),"")</f>
        <v/>
      </c>
      <c r="E430" s="49" t="str">
        <f>+IF(記録会!$BR$9&gt;=ROW(D420),VLOOKUP(ROW(D420),記録会!$BQ$10:$BZ$638,COLUMN(F422),FALSE),"")</f>
        <v/>
      </c>
      <c r="F430" s="49" t="str">
        <f>+IF(記録会!$BR$9&gt;=ROW(E420),VLOOKUP(ROW(E420),記録会!$BQ$10:$BZ$638,COLUMN(G422),FALSE),"")</f>
        <v/>
      </c>
      <c r="G430" s="285" t="str">
        <f>+IF(記録会!$BR$9&gt;=ROW(F420),VLOOKUP(ROW(F420),記録会!$BQ$10:$BZ$638,COLUMN(H422),FALSE),"")</f>
        <v/>
      </c>
      <c r="H430" s="285"/>
      <c r="I430" s="286" t="str">
        <f>+IF(記録会!$BR$9&gt;=ROW(H420),VLOOKUP(ROW(H420),記録会!$BQ$10:$BZ$638,COLUMN(I422),FALSE),"")</f>
        <v/>
      </c>
      <c r="J430" s="287"/>
      <c r="K430" s="285" t="str">
        <f>+IF(記録会!$BR$9&gt;=ROW(G420),VLOOKUP(ROW(G420),記録会!$BQ$10:$BZ$638,COLUMN(J422),FALSE),"")</f>
        <v/>
      </c>
      <c r="L430" s="287"/>
    </row>
    <row r="431" spans="1:12" x14ac:dyDescent="0.15">
      <c r="A431" s="45" t="str">
        <f t="shared" si="6"/>
        <v/>
      </c>
      <c r="B431" s="45" t="str">
        <f>+IF(記録会!$BR$9&gt;=ROW(A421),VLOOKUP(ROW(A421),記録会!$BQ$10:$BZ$638,COLUMN(C423),FALSE),"")</f>
        <v/>
      </c>
      <c r="C431" s="45" t="str">
        <f>+IF(記録会!$BR$9&gt;=ROW(B421),VLOOKUP(ROW(B421),記録会!$BQ$10:$BZ$638,COLUMN(D423),FALSE),"")</f>
        <v/>
      </c>
      <c r="D431" s="49" t="str">
        <f>+IF(記録会!$BR$9&gt;=ROW(C421),VLOOKUP(ROW(C421),記録会!$BQ$10:$BZ$638,COLUMN(E423),FALSE),"")</f>
        <v/>
      </c>
      <c r="E431" s="49" t="str">
        <f>+IF(記録会!$BR$9&gt;=ROW(D421),VLOOKUP(ROW(D421),記録会!$BQ$10:$BZ$638,COLUMN(F423),FALSE),"")</f>
        <v/>
      </c>
      <c r="F431" s="49" t="str">
        <f>+IF(記録会!$BR$9&gt;=ROW(E421),VLOOKUP(ROW(E421),記録会!$BQ$10:$BZ$638,COLUMN(G423),FALSE),"")</f>
        <v/>
      </c>
      <c r="G431" s="285" t="str">
        <f>+IF(記録会!$BR$9&gt;=ROW(F421),VLOOKUP(ROW(F421),記録会!$BQ$10:$BZ$638,COLUMN(H423),FALSE),"")</f>
        <v/>
      </c>
      <c r="H431" s="285"/>
      <c r="I431" s="286" t="str">
        <f>+IF(記録会!$BR$9&gt;=ROW(H421),VLOOKUP(ROW(H421),記録会!$BQ$10:$BZ$638,COLUMN(I423),FALSE),"")</f>
        <v/>
      </c>
      <c r="J431" s="287"/>
      <c r="K431" s="285" t="str">
        <f>+IF(記録会!$BR$9&gt;=ROW(G421),VLOOKUP(ROW(G421),記録会!$BQ$10:$BZ$638,COLUMN(J423),FALSE),"")</f>
        <v/>
      </c>
      <c r="L431" s="287"/>
    </row>
    <row r="432" spans="1:12" x14ac:dyDescent="0.15">
      <c r="A432" s="45" t="str">
        <f t="shared" si="6"/>
        <v/>
      </c>
      <c r="B432" s="45" t="str">
        <f>+IF(記録会!$BR$9&gt;=ROW(A422),VLOOKUP(ROW(A422),記録会!$BQ$10:$BZ$638,COLUMN(C424),FALSE),"")</f>
        <v/>
      </c>
      <c r="C432" s="45" t="str">
        <f>+IF(記録会!$BR$9&gt;=ROW(B422),VLOOKUP(ROW(B422),記録会!$BQ$10:$BZ$638,COLUMN(D424),FALSE),"")</f>
        <v/>
      </c>
      <c r="D432" s="49" t="str">
        <f>+IF(記録会!$BR$9&gt;=ROW(C422),VLOOKUP(ROW(C422),記録会!$BQ$10:$BZ$638,COLUMN(E424),FALSE),"")</f>
        <v/>
      </c>
      <c r="E432" s="49" t="str">
        <f>+IF(記録会!$BR$9&gt;=ROW(D422),VLOOKUP(ROW(D422),記録会!$BQ$10:$BZ$638,COLUMN(F424),FALSE),"")</f>
        <v/>
      </c>
      <c r="F432" s="49" t="str">
        <f>+IF(記録会!$BR$9&gt;=ROW(E422),VLOOKUP(ROW(E422),記録会!$BQ$10:$BZ$638,COLUMN(G424),FALSE),"")</f>
        <v/>
      </c>
      <c r="G432" s="285" t="str">
        <f>+IF(記録会!$BR$9&gt;=ROW(F422),VLOOKUP(ROW(F422),記録会!$BQ$10:$BZ$638,COLUMN(H424),FALSE),"")</f>
        <v/>
      </c>
      <c r="H432" s="285"/>
      <c r="I432" s="286" t="str">
        <f>+IF(記録会!$BR$9&gt;=ROW(H422),VLOOKUP(ROW(H422),記録会!$BQ$10:$BZ$638,COLUMN(I424),FALSE),"")</f>
        <v/>
      </c>
      <c r="J432" s="287"/>
      <c r="K432" s="285" t="str">
        <f>+IF(記録会!$BR$9&gt;=ROW(G422),VLOOKUP(ROW(G422),記録会!$BQ$10:$BZ$638,COLUMN(J424),FALSE),"")</f>
        <v/>
      </c>
      <c r="L432" s="287"/>
    </row>
    <row r="433" spans="1:12" x14ac:dyDescent="0.15">
      <c r="A433" s="45" t="str">
        <f t="shared" si="6"/>
        <v/>
      </c>
      <c r="B433" s="45" t="str">
        <f>+IF(記録会!$BR$9&gt;=ROW(A423),VLOOKUP(ROW(A423),記録会!$BQ$10:$BZ$638,COLUMN(C425),FALSE),"")</f>
        <v/>
      </c>
      <c r="C433" s="45" t="str">
        <f>+IF(記録会!$BR$9&gt;=ROW(B423),VLOOKUP(ROW(B423),記録会!$BQ$10:$BZ$638,COLUMN(D425),FALSE),"")</f>
        <v/>
      </c>
      <c r="D433" s="49" t="str">
        <f>+IF(記録会!$BR$9&gt;=ROW(C423),VLOOKUP(ROW(C423),記録会!$BQ$10:$BZ$638,COLUMN(E425),FALSE),"")</f>
        <v/>
      </c>
      <c r="E433" s="49" t="str">
        <f>+IF(記録会!$BR$9&gt;=ROW(D423),VLOOKUP(ROW(D423),記録会!$BQ$10:$BZ$638,COLUMN(F425),FALSE),"")</f>
        <v/>
      </c>
      <c r="F433" s="49" t="str">
        <f>+IF(記録会!$BR$9&gt;=ROW(E423),VLOOKUP(ROW(E423),記録会!$BQ$10:$BZ$638,COLUMN(G425),FALSE),"")</f>
        <v/>
      </c>
      <c r="G433" s="285" t="str">
        <f>+IF(記録会!$BR$9&gt;=ROW(F423),VLOOKUP(ROW(F423),記録会!$BQ$10:$BZ$638,COLUMN(H425),FALSE),"")</f>
        <v/>
      </c>
      <c r="H433" s="285"/>
      <c r="I433" s="286" t="str">
        <f>+IF(記録会!$BR$9&gt;=ROW(H423),VLOOKUP(ROW(H423),記録会!$BQ$10:$BZ$638,COLUMN(I425),FALSE),"")</f>
        <v/>
      </c>
      <c r="J433" s="287"/>
      <c r="K433" s="285" t="str">
        <f>+IF(記録会!$BR$9&gt;=ROW(G423),VLOOKUP(ROW(G423),記録会!$BQ$10:$BZ$638,COLUMN(J425),FALSE),"")</f>
        <v/>
      </c>
      <c r="L433" s="287"/>
    </row>
    <row r="434" spans="1:12" x14ac:dyDescent="0.15">
      <c r="A434" s="45" t="str">
        <f t="shared" si="6"/>
        <v/>
      </c>
      <c r="B434" s="45" t="str">
        <f>+IF(記録会!$BR$9&gt;=ROW(A424),VLOOKUP(ROW(A424),記録会!$BQ$10:$BZ$638,COLUMN(C426),FALSE),"")</f>
        <v/>
      </c>
      <c r="C434" s="45" t="str">
        <f>+IF(記録会!$BR$9&gt;=ROW(B424),VLOOKUP(ROW(B424),記録会!$BQ$10:$BZ$638,COLUMN(D426),FALSE),"")</f>
        <v/>
      </c>
      <c r="D434" s="49" t="str">
        <f>+IF(記録会!$BR$9&gt;=ROW(C424),VLOOKUP(ROW(C424),記録会!$BQ$10:$BZ$638,COLUMN(E426),FALSE),"")</f>
        <v/>
      </c>
      <c r="E434" s="49" t="str">
        <f>+IF(記録会!$BR$9&gt;=ROW(D424),VLOOKUP(ROW(D424),記録会!$BQ$10:$BZ$638,COLUMN(F426),FALSE),"")</f>
        <v/>
      </c>
      <c r="F434" s="49" t="str">
        <f>+IF(記録会!$BR$9&gt;=ROW(E424),VLOOKUP(ROW(E424),記録会!$BQ$10:$BZ$638,COLUMN(G426),FALSE),"")</f>
        <v/>
      </c>
      <c r="G434" s="285" t="str">
        <f>+IF(記録会!$BR$9&gt;=ROW(F424),VLOOKUP(ROW(F424),記録会!$BQ$10:$BZ$638,COLUMN(H426),FALSE),"")</f>
        <v/>
      </c>
      <c r="H434" s="285"/>
      <c r="I434" s="286" t="str">
        <f>+IF(記録会!$BR$9&gt;=ROW(H424),VLOOKUP(ROW(H424),記録会!$BQ$10:$BZ$638,COLUMN(I426),FALSE),"")</f>
        <v/>
      </c>
      <c r="J434" s="287"/>
      <c r="K434" s="285" t="str">
        <f>+IF(記録会!$BR$9&gt;=ROW(G424),VLOOKUP(ROW(G424),記録会!$BQ$10:$BZ$638,COLUMN(J426),FALSE),"")</f>
        <v/>
      </c>
      <c r="L434" s="287"/>
    </row>
    <row r="435" spans="1:12" x14ac:dyDescent="0.15">
      <c r="A435" s="45" t="str">
        <f t="shared" si="6"/>
        <v/>
      </c>
      <c r="B435" s="45" t="str">
        <f>+IF(記録会!$BR$9&gt;=ROW(A425),VLOOKUP(ROW(A425),記録会!$BQ$10:$BZ$638,COLUMN(C427),FALSE),"")</f>
        <v/>
      </c>
      <c r="C435" s="45" t="str">
        <f>+IF(記録会!$BR$9&gt;=ROW(B425),VLOOKUP(ROW(B425),記録会!$BQ$10:$BZ$638,COLUMN(D427),FALSE),"")</f>
        <v/>
      </c>
      <c r="D435" s="49" t="str">
        <f>+IF(記録会!$BR$9&gt;=ROW(C425),VLOOKUP(ROW(C425),記録会!$BQ$10:$BZ$638,COLUMN(E427),FALSE),"")</f>
        <v/>
      </c>
      <c r="E435" s="49" t="str">
        <f>+IF(記録会!$BR$9&gt;=ROW(D425),VLOOKUP(ROW(D425),記録会!$BQ$10:$BZ$638,COLUMN(F427),FALSE),"")</f>
        <v/>
      </c>
      <c r="F435" s="49" t="str">
        <f>+IF(記録会!$BR$9&gt;=ROW(E425),VLOOKUP(ROW(E425),記録会!$BQ$10:$BZ$638,COLUMN(G427),FALSE),"")</f>
        <v/>
      </c>
      <c r="G435" s="285" t="str">
        <f>+IF(記録会!$BR$9&gt;=ROW(F425),VLOOKUP(ROW(F425),記録会!$BQ$10:$BZ$638,COLUMN(H427),FALSE),"")</f>
        <v/>
      </c>
      <c r="H435" s="285"/>
      <c r="I435" s="286" t="str">
        <f>+IF(記録会!$BR$9&gt;=ROW(H425),VLOOKUP(ROW(H425),記録会!$BQ$10:$BZ$638,COLUMN(I427),FALSE),"")</f>
        <v/>
      </c>
      <c r="J435" s="287"/>
      <c r="K435" s="285" t="str">
        <f>+IF(記録会!$BR$9&gt;=ROW(G425),VLOOKUP(ROW(G425),記録会!$BQ$10:$BZ$638,COLUMN(J427),FALSE),"")</f>
        <v/>
      </c>
      <c r="L435" s="287"/>
    </row>
    <row r="436" spans="1:12" x14ac:dyDescent="0.15">
      <c r="A436" s="45" t="str">
        <f t="shared" si="6"/>
        <v/>
      </c>
      <c r="B436" s="45" t="str">
        <f>+IF(記録会!$BR$9&gt;=ROW(A426),VLOOKUP(ROW(A426),記録会!$BQ$10:$BZ$638,COLUMN(C428),FALSE),"")</f>
        <v/>
      </c>
      <c r="C436" s="45" t="str">
        <f>+IF(記録会!$BR$9&gt;=ROW(B426),VLOOKUP(ROW(B426),記録会!$BQ$10:$BZ$638,COLUMN(D428),FALSE),"")</f>
        <v/>
      </c>
      <c r="D436" s="49" t="str">
        <f>+IF(記録会!$BR$9&gt;=ROW(C426),VLOOKUP(ROW(C426),記録会!$BQ$10:$BZ$638,COLUMN(E428),FALSE),"")</f>
        <v/>
      </c>
      <c r="E436" s="49" t="str">
        <f>+IF(記録会!$BR$9&gt;=ROW(D426),VLOOKUP(ROW(D426),記録会!$BQ$10:$BZ$638,COLUMN(F428),FALSE),"")</f>
        <v/>
      </c>
      <c r="F436" s="49" t="str">
        <f>+IF(記録会!$BR$9&gt;=ROW(E426),VLOOKUP(ROW(E426),記録会!$BQ$10:$BZ$638,COLUMN(G428),FALSE),"")</f>
        <v/>
      </c>
      <c r="G436" s="285" t="str">
        <f>+IF(記録会!$BR$9&gt;=ROW(F426),VLOOKUP(ROW(F426),記録会!$BQ$10:$BZ$638,COLUMN(H428),FALSE),"")</f>
        <v/>
      </c>
      <c r="H436" s="285"/>
      <c r="I436" s="286" t="str">
        <f>+IF(記録会!$BR$9&gt;=ROW(H426),VLOOKUP(ROW(H426),記録会!$BQ$10:$BZ$638,COLUMN(I428),FALSE),"")</f>
        <v/>
      </c>
      <c r="J436" s="287"/>
      <c r="K436" s="285" t="str">
        <f>+IF(記録会!$BR$9&gt;=ROW(G426),VLOOKUP(ROW(G426),記録会!$BQ$10:$BZ$638,COLUMN(J428),FALSE),"")</f>
        <v/>
      </c>
      <c r="L436" s="287"/>
    </row>
    <row r="437" spans="1:12" x14ac:dyDescent="0.15">
      <c r="A437" s="45" t="str">
        <f t="shared" si="6"/>
        <v/>
      </c>
      <c r="B437" s="45" t="str">
        <f>+IF(記録会!$BR$9&gt;=ROW(A427),VLOOKUP(ROW(A427),記録会!$BQ$10:$BZ$638,COLUMN(C429),FALSE),"")</f>
        <v/>
      </c>
      <c r="C437" s="45" t="str">
        <f>+IF(記録会!$BR$9&gt;=ROW(B427),VLOOKUP(ROW(B427),記録会!$BQ$10:$BZ$638,COLUMN(D429),FALSE),"")</f>
        <v/>
      </c>
      <c r="D437" s="49" t="str">
        <f>+IF(記録会!$BR$9&gt;=ROW(C427),VLOOKUP(ROW(C427),記録会!$BQ$10:$BZ$638,COLUMN(E429),FALSE),"")</f>
        <v/>
      </c>
      <c r="E437" s="49" t="str">
        <f>+IF(記録会!$BR$9&gt;=ROW(D427),VLOOKUP(ROW(D427),記録会!$BQ$10:$BZ$638,COLUMN(F429),FALSE),"")</f>
        <v/>
      </c>
      <c r="F437" s="49" t="str">
        <f>+IF(記録会!$BR$9&gt;=ROW(E427),VLOOKUP(ROW(E427),記録会!$BQ$10:$BZ$638,COLUMN(G429),FALSE),"")</f>
        <v/>
      </c>
      <c r="G437" s="285" t="str">
        <f>+IF(記録会!$BR$9&gt;=ROW(F427),VLOOKUP(ROW(F427),記録会!$BQ$10:$BZ$638,COLUMN(H429),FALSE),"")</f>
        <v/>
      </c>
      <c r="H437" s="285"/>
      <c r="I437" s="286" t="str">
        <f>+IF(記録会!$BR$9&gt;=ROW(H427),VLOOKUP(ROW(H427),記録会!$BQ$10:$BZ$638,COLUMN(I429),FALSE),"")</f>
        <v/>
      </c>
      <c r="J437" s="287"/>
      <c r="K437" s="285" t="str">
        <f>+IF(記録会!$BR$9&gt;=ROW(G427),VLOOKUP(ROW(G427),記録会!$BQ$10:$BZ$638,COLUMN(J429),FALSE),"")</f>
        <v/>
      </c>
      <c r="L437" s="287"/>
    </row>
    <row r="438" spans="1:12" x14ac:dyDescent="0.15">
      <c r="A438" s="45" t="str">
        <f t="shared" si="6"/>
        <v/>
      </c>
      <c r="B438" s="45" t="str">
        <f>+IF(記録会!$BR$9&gt;=ROW(A428),VLOOKUP(ROW(A428),記録会!$BQ$10:$BZ$638,COLUMN(C430),FALSE),"")</f>
        <v/>
      </c>
      <c r="C438" s="45" t="str">
        <f>+IF(記録会!$BR$9&gt;=ROW(B428),VLOOKUP(ROW(B428),記録会!$BQ$10:$BZ$638,COLUMN(D430),FALSE),"")</f>
        <v/>
      </c>
      <c r="D438" s="49" t="str">
        <f>+IF(記録会!$BR$9&gt;=ROW(C428),VLOOKUP(ROW(C428),記録会!$BQ$10:$BZ$638,COLUMN(E430),FALSE),"")</f>
        <v/>
      </c>
      <c r="E438" s="49" t="str">
        <f>+IF(記録会!$BR$9&gt;=ROW(D428),VLOOKUP(ROW(D428),記録会!$BQ$10:$BZ$638,COLUMN(F430),FALSE),"")</f>
        <v/>
      </c>
      <c r="F438" s="49" t="str">
        <f>+IF(記録会!$BR$9&gt;=ROW(E428),VLOOKUP(ROW(E428),記録会!$BQ$10:$BZ$638,COLUMN(G430),FALSE),"")</f>
        <v/>
      </c>
      <c r="G438" s="285" t="str">
        <f>+IF(記録会!$BR$9&gt;=ROW(F428),VLOOKUP(ROW(F428),記録会!$BQ$10:$BZ$638,COLUMN(H430),FALSE),"")</f>
        <v/>
      </c>
      <c r="H438" s="285"/>
      <c r="I438" s="286" t="str">
        <f>+IF(記録会!$BR$9&gt;=ROW(H428),VLOOKUP(ROW(H428),記録会!$BQ$10:$BZ$638,COLUMN(I430),FALSE),"")</f>
        <v/>
      </c>
      <c r="J438" s="287"/>
      <c r="K438" s="285" t="str">
        <f>+IF(記録会!$BR$9&gt;=ROW(G428),VLOOKUP(ROW(G428),記録会!$BQ$10:$BZ$638,COLUMN(J430),FALSE),"")</f>
        <v/>
      </c>
      <c r="L438" s="287"/>
    </row>
    <row r="439" spans="1:12" x14ac:dyDescent="0.15">
      <c r="A439" s="45" t="str">
        <f t="shared" si="6"/>
        <v/>
      </c>
      <c r="B439" s="45" t="str">
        <f>+IF(記録会!$BR$9&gt;=ROW(A429),VLOOKUP(ROW(A429),記録会!$BQ$10:$BZ$638,COLUMN(C431),FALSE),"")</f>
        <v/>
      </c>
      <c r="C439" s="45" t="str">
        <f>+IF(記録会!$BR$9&gt;=ROW(B429),VLOOKUP(ROW(B429),記録会!$BQ$10:$BZ$638,COLUMN(D431),FALSE),"")</f>
        <v/>
      </c>
      <c r="D439" s="49" t="str">
        <f>+IF(記録会!$BR$9&gt;=ROW(C429),VLOOKUP(ROW(C429),記録会!$BQ$10:$BZ$638,COLUMN(E431),FALSE),"")</f>
        <v/>
      </c>
      <c r="E439" s="49" t="str">
        <f>+IF(記録会!$BR$9&gt;=ROW(D429),VLOOKUP(ROW(D429),記録会!$BQ$10:$BZ$638,COLUMN(F431),FALSE),"")</f>
        <v/>
      </c>
      <c r="F439" s="49" t="str">
        <f>+IF(記録会!$BR$9&gt;=ROW(E429),VLOOKUP(ROW(E429),記録会!$BQ$10:$BZ$638,COLUMN(G431),FALSE),"")</f>
        <v/>
      </c>
      <c r="G439" s="285" t="str">
        <f>+IF(記録会!$BR$9&gt;=ROW(F429),VLOOKUP(ROW(F429),記録会!$BQ$10:$BZ$638,COLUMN(H431),FALSE),"")</f>
        <v/>
      </c>
      <c r="H439" s="285"/>
      <c r="I439" s="286" t="str">
        <f>+IF(記録会!$BR$9&gt;=ROW(H429),VLOOKUP(ROW(H429),記録会!$BQ$10:$BZ$638,COLUMN(I431),FALSE),"")</f>
        <v/>
      </c>
      <c r="J439" s="287"/>
      <c r="K439" s="285" t="str">
        <f>+IF(記録会!$BR$9&gt;=ROW(G429),VLOOKUP(ROW(G429),記録会!$BQ$10:$BZ$638,COLUMN(J431),FALSE),"")</f>
        <v/>
      </c>
      <c r="L439" s="287"/>
    </row>
    <row r="440" spans="1:12" x14ac:dyDescent="0.15">
      <c r="A440" s="45" t="str">
        <f t="shared" si="6"/>
        <v/>
      </c>
      <c r="B440" s="45" t="str">
        <f>+IF(記録会!$BR$9&gt;=ROW(A430),VLOOKUP(ROW(A430),記録会!$BQ$10:$BZ$638,COLUMN(C432),FALSE),"")</f>
        <v/>
      </c>
      <c r="C440" s="45" t="str">
        <f>+IF(記録会!$BR$9&gt;=ROW(B430),VLOOKUP(ROW(B430),記録会!$BQ$10:$BZ$638,COLUMN(D432),FALSE),"")</f>
        <v/>
      </c>
      <c r="D440" s="49" t="str">
        <f>+IF(記録会!$BR$9&gt;=ROW(C430),VLOOKUP(ROW(C430),記録会!$BQ$10:$BZ$638,COLUMN(E432),FALSE),"")</f>
        <v/>
      </c>
      <c r="E440" s="49" t="str">
        <f>+IF(記録会!$BR$9&gt;=ROW(D430),VLOOKUP(ROW(D430),記録会!$BQ$10:$BZ$638,COLUMN(F432),FALSE),"")</f>
        <v/>
      </c>
      <c r="F440" s="49" t="str">
        <f>+IF(記録会!$BR$9&gt;=ROW(E430),VLOOKUP(ROW(E430),記録会!$BQ$10:$BZ$638,COLUMN(G432),FALSE),"")</f>
        <v/>
      </c>
      <c r="G440" s="285" t="str">
        <f>+IF(記録会!$BR$9&gt;=ROW(F430),VLOOKUP(ROW(F430),記録会!$BQ$10:$BZ$638,COLUMN(H432),FALSE),"")</f>
        <v/>
      </c>
      <c r="H440" s="285"/>
      <c r="I440" s="286" t="str">
        <f>+IF(記録会!$BR$9&gt;=ROW(H430),VLOOKUP(ROW(H430),記録会!$BQ$10:$BZ$638,COLUMN(I432),FALSE),"")</f>
        <v/>
      </c>
      <c r="J440" s="287"/>
      <c r="K440" s="285" t="str">
        <f>+IF(記録会!$BR$9&gt;=ROW(G430),VLOOKUP(ROW(G430),記録会!$BQ$10:$BZ$638,COLUMN(J432),FALSE),"")</f>
        <v/>
      </c>
      <c r="L440" s="287"/>
    </row>
    <row r="441" spans="1:12" x14ac:dyDescent="0.15">
      <c r="A441" s="45" t="str">
        <f t="shared" si="6"/>
        <v/>
      </c>
      <c r="B441" s="45" t="str">
        <f>+IF(記録会!$BR$9&gt;=ROW(A431),VLOOKUP(ROW(A431),記録会!$BQ$10:$BZ$638,COLUMN(C433),FALSE),"")</f>
        <v/>
      </c>
      <c r="C441" s="45" t="str">
        <f>+IF(記録会!$BR$9&gt;=ROW(B431),VLOOKUP(ROW(B431),記録会!$BQ$10:$BZ$638,COLUMN(D433),FALSE),"")</f>
        <v/>
      </c>
      <c r="D441" s="49" t="str">
        <f>+IF(記録会!$BR$9&gt;=ROW(C431),VLOOKUP(ROW(C431),記録会!$BQ$10:$BZ$638,COLUMN(E433),FALSE),"")</f>
        <v/>
      </c>
      <c r="E441" s="49" t="str">
        <f>+IF(記録会!$BR$9&gt;=ROW(D431),VLOOKUP(ROW(D431),記録会!$BQ$10:$BZ$638,COLUMN(F433),FALSE),"")</f>
        <v/>
      </c>
      <c r="F441" s="49" t="str">
        <f>+IF(記録会!$BR$9&gt;=ROW(E431),VLOOKUP(ROW(E431),記録会!$BQ$10:$BZ$638,COLUMN(G433),FALSE),"")</f>
        <v/>
      </c>
      <c r="G441" s="285" t="str">
        <f>+IF(記録会!$BR$9&gt;=ROW(F431),VLOOKUP(ROW(F431),記録会!$BQ$10:$BZ$638,COLUMN(H433),FALSE),"")</f>
        <v/>
      </c>
      <c r="H441" s="285"/>
      <c r="I441" s="286" t="str">
        <f>+IF(記録会!$BR$9&gt;=ROW(H431),VLOOKUP(ROW(H431),記録会!$BQ$10:$BZ$638,COLUMN(I433),FALSE),"")</f>
        <v/>
      </c>
      <c r="J441" s="287"/>
      <c r="K441" s="285" t="str">
        <f>+IF(記録会!$BR$9&gt;=ROW(G431),VLOOKUP(ROW(G431),記録会!$BQ$10:$BZ$638,COLUMN(J433),FALSE),"")</f>
        <v/>
      </c>
      <c r="L441" s="287"/>
    </row>
    <row r="442" spans="1:12" x14ac:dyDescent="0.15">
      <c r="A442" s="45" t="str">
        <f t="shared" si="6"/>
        <v/>
      </c>
      <c r="B442" s="45" t="str">
        <f>+IF(記録会!$BR$9&gt;=ROW(A432),VLOOKUP(ROW(A432),記録会!$BQ$10:$BZ$638,COLUMN(C434),FALSE),"")</f>
        <v/>
      </c>
      <c r="C442" s="45" t="str">
        <f>+IF(記録会!$BR$9&gt;=ROW(B432),VLOOKUP(ROW(B432),記録会!$BQ$10:$BZ$638,COLUMN(D434),FALSE),"")</f>
        <v/>
      </c>
      <c r="D442" s="49" t="str">
        <f>+IF(記録会!$BR$9&gt;=ROW(C432),VLOOKUP(ROW(C432),記録会!$BQ$10:$BZ$638,COLUMN(E434),FALSE),"")</f>
        <v/>
      </c>
      <c r="E442" s="49" t="str">
        <f>+IF(記録会!$BR$9&gt;=ROW(D432),VLOOKUP(ROW(D432),記録会!$BQ$10:$BZ$638,COLUMN(F434),FALSE),"")</f>
        <v/>
      </c>
      <c r="F442" s="49" t="str">
        <f>+IF(記録会!$BR$9&gt;=ROW(E432),VLOOKUP(ROW(E432),記録会!$BQ$10:$BZ$638,COLUMN(G434),FALSE),"")</f>
        <v/>
      </c>
      <c r="G442" s="285" t="str">
        <f>+IF(記録会!$BR$9&gt;=ROW(F432),VLOOKUP(ROW(F432),記録会!$BQ$10:$BZ$638,COLUMN(H434),FALSE),"")</f>
        <v/>
      </c>
      <c r="H442" s="285"/>
      <c r="I442" s="286" t="str">
        <f>+IF(記録会!$BR$9&gt;=ROW(H432),VLOOKUP(ROW(H432),記録会!$BQ$10:$BZ$638,COLUMN(I434),FALSE),"")</f>
        <v/>
      </c>
      <c r="J442" s="287"/>
      <c r="K442" s="285" t="str">
        <f>+IF(記録会!$BR$9&gt;=ROW(G432),VLOOKUP(ROW(G432),記録会!$BQ$10:$BZ$638,COLUMN(J434),FALSE),"")</f>
        <v/>
      </c>
      <c r="L442" s="287"/>
    </row>
    <row r="443" spans="1:12" x14ac:dyDescent="0.15">
      <c r="A443" s="45" t="str">
        <f t="shared" si="6"/>
        <v/>
      </c>
      <c r="B443" s="45" t="str">
        <f>+IF(記録会!$BR$9&gt;=ROW(A433),VLOOKUP(ROW(A433),記録会!$BQ$10:$BZ$638,COLUMN(C435),FALSE),"")</f>
        <v/>
      </c>
      <c r="C443" s="45" t="str">
        <f>+IF(記録会!$BR$9&gt;=ROW(B433),VLOOKUP(ROW(B433),記録会!$BQ$10:$BZ$638,COLUMN(D435),FALSE),"")</f>
        <v/>
      </c>
      <c r="D443" s="49" t="str">
        <f>+IF(記録会!$BR$9&gt;=ROW(C433),VLOOKUP(ROW(C433),記録会!$BQ$10:$BZ$638,COLUMN(E435),FALSE),"")</f>
        <v/>
      </c>
      <c r="E443" s="49" t="str">
        <f>+IF(記録会!$BR$9&gt;=ROW(D433),VLOOKUP(ROW(D433),記録会!$BQ$10:$BZ$638,COLUMN(F435),FALSE),"")</f>
        <v/>
      </c>
      <c r="F443" s="49" t="str">
        <f>+IF(記録会!$BR$9&gt;=ROW(E433),VLOOKUP(ROW(E433),記録会!$BQ$10:$BZ$638,COLUMN(G435),FALSE),"")</f>
        <v/>
      </c>
      <c r="G443" s="285" t="str">
        <f>+IF(記録会!$BR$9&gt;=ROW(F433),VLOOKUP(ROW(F433),記録会!$BQ$10:$BZ$638,COLUMN(H435),FALSE),"")</f>
        <v/>
      </c>
      <c r="H443" s="285"/>
      <c r="I443" s="286" t="str">
        <f>+IF(記録会!$BR$9&gt;=ROW(H433),VLOOKUP(ROW(H433),記録会!$BQ$10:$BZ$638,COLUMN(I435),FALSE),"")</f>
        <v/>
      </c>
      <c r="J443" s="287"/>
      <c r="K443" s="285" t="str">
        <f>+IF(記録会!$BR$9&gt;=ROW(G433),VLOOKUP(ROW(G433),記録会!$BQ$10:$BZ$638,COLUMN(J435),FALSE),"")</f>
        <v/>
      </c>
      <c r="L443" s="287"/>
    </row>
    <row r="444" spans="1:12" x14ac:dyDescent="0.15">
      <c r="A444" s="45" t="str">
        <f t="shared" si="6"/>
        <v/>
      </c>
      <c r="B444" s="45" t="str">
        <f>+IF(記録会!$BR$9&gt;=ROW(A434),VLOOKUP(ROW(A434),記録会!$BQ$10:$BZ$638,COLUMN(C436),FALSE),"")</f>
        <v/>
      </c>
      <c r="C444" s="45" t="str">
        <f>+IF(記録会!$BR$9&gt;=ROW(B434),VLOOKUP(ROW(B434),記録会!$BQ$10:$BZ$638,COLUMN(D436),FALSE),"")</f>
        <v/>
      </c>
      <c r="D444" s="49" t="str">
        <f>+IF(記録会!$BR$9&gt;=ROW(C434),VLOOKUP(ROW(C434),記録会!$BQ$10:$BZ$638,COLUMN(E436),FALSE),"")</f>
        <v/>
      </c>
      <c r="E444" s="49" t="str">
        <f>+IF(記録会!$BR$9&gt;=ROW(D434),VLOOKUP(ROW(D434),記録会!$BQ$10:$BZ$638,COLUMN(F436),FALSE),"")</f>
        <v/>
      </c>
      <c r="F444" s="49" t="str">
        <f>+IF(記録会!$BR$9&gt;=ROW(E434),VLOOKUP(ROW(E434),記録会!$BQ$10:$BZ$638,COLUMN(G436),FALSE),"")</f>
        <v/>
      </c>
      <c r="G444" s="285" t="str">
        <f>+IF(記録会!$BR$9&gt;=ROW(F434),VLOOKUP(ROW(F434),記録会!$BQ$10:$BZ$638,COLUMN(H436),FALSE),"")</f>
        <v/>
      </c>
      <c r="H444" s="285"/>
      <c r="I444" s="286" t="str">
        <f>+IF(記録会!$BR$9&gt;=ROW(H434),VLOOKUP(ROW(H434),記録会!$BQ$10:$BZ$638,COLUMN(I436),FALSE),"")</f>
        <v/>
      </c>
      <c r="J444" s="287"/>
      <c r="K444" s="285" t="str">
        <f>+IF(記録会!$BR$9&gt;=ROW(G434),VLOOKUP(ROW(G434),記録会!$BQ$10:$BZ$638,COLUMN(J436),FALSE),"")</f>
        <v/>
      </c>
      <c r="L444" s="287"/>
    </row>
    <row r="445" spans="1:12" x14ac:dyDescent="0.15">
      <c r="A445" s="45" t="str">
        <f t="shared" si="6"/>
        <v/>
      </c>
      <c r="B445" s="45" t="str">
        <f>+IF(記録会!$BR$9&gt;=ROW(A435),VLOOKUP(ROW(A435),記録会!$BQ$10:$BZ$638,COLUMN(C437),FALSE),"")</f>
        <v/>
      </c>
      <c r="C445" s="45" t="str">
        <f>+IF(記録会!$BR$9&gt;=ROW(B435),VLOOKUP(ROW(B435),記録会!$BQ$10:$BZ$638,COLUMN(D437),FALSE),"")</f>
        <v/>
      </c>
      <c r="D445" s="49" t="str">
        <f>+IF(記録会!$BR$9&gt;=ROW(C435),VLOOKUP(ROW(C435),記録会!$BQ$10:$BZ$638,COLUMN(E437),FALSE),"")</f>
        <v/>
      </c>
      <c r="E445" s="49" t="str">
        <f>+IF(記録会!$BR$9&gt;=ROW(D435),VLOOKUP(ROW(D435),記録会!$BQ$10:$BZ$638,COLUMN(F437),FALSE),"")</f>
        <v/>
      </c>
      <c r="F445" s="49" t="str">
        <f>+IF(記録会!$BR$9&gt;=ROW(E435),VLOOKUP(ROW(E435),記録会!$BQ$10:$BZ$638,COLUMN(G437),FALSE),"")</f>
        <v/>
      </c>
      <c r="G445" s="285" t="str">
        <f>+IF(記録会!$BR$9&gt;=ROW(F435),VLOOKUP(ROW(F435),記録会!$BQ$10:$BZ$638,COLUMN(H437),FALSE),"")</f>
        <v/>
      </c>
      <c r="H445" s="285"/>
      <c r="I445" s="286" t="str">
        <f>+IF(記録会!$BR$9&gt;=ROW(H435),VLOOKUP(ROW(H435),記録会!$BQ$10:$BZ$638,COLUMN(I437),FALSE),"")</f>
        <v/>
      </c>
      <c r="J445" s="287"/>
      <c r="K445" s="285" t="str">
        <f>+IF(記録会!$BR$9&gt;=ROW(G435),VLOOKUP(ROW(G435),記録会!$BQ$10:$BZ$638,COLUMN(J437),FALSE),"")</f>
        <v/>
      </c>
      <c r="L445" s="287"/>
    </row>
    <row r="446" spans="1:12" x14ac:dyDescent="0.15">
      <c r="A446" s="45" t="str">
        <f t="shared" si="6"/>
        <v/>
      </c>
      <c r="B446" s="45" t="str">
        <f>+IF(記録会!$BR$9&gt;=ROW(A436),VLOOKUP(ROW(A436),記録会!$BQ$10:$BZ$638,COLUMN(C438),FALSE),"")</f>
        <v/>
      </c>
      <c r="C446" s="45" t="str">
        <f>+IF(記録会!$BR$9&gt;=ROW(B436),VLOOKUP(ROW(B436),記録会!$BQ$10:$BZ$638,COLUMN(D438),FALSE),"")</f>
        <v/>
      </c>
      <c r="D446" s="49" t="str">
        <f>+IF(記録会!$BR$9&gt;=ROW(C436),VLOOKUP(ROW(C436),記録会!$BQ$10:$BZ$638,COLUMN(E438),FALSE),"")</f>
        <v/>
      </c>
      <c r="E446" s="49" t="str">
        <f>+IF(記録会!$BR$9&gt;=ROW(D436),VLOOKUP(ROW(D436),記録会!$BQ$10:$BZ$638,COLUMN(F438),FALSE),"")</f>
        <v/>
      </c>
      <c r="F446" s="49" t="str">
        <f>+IF(記録会!$BR$9&gt;=ROW(E436),VLOOKUP(ROW(E436),記録会!$BQ$10:$BZ$638,COLUMN(G438),FALSE),"")</f>
        <v/>
      </c>
      <c r="G446" s="285" t="str">
        <f>+IF(記録会!$BR$9&gt;=ROW(F436),VLOOKUP(ROW(F436),記録会!$BQ$10:$BZ$638,COLUMN(H438),FALSE),"")</f>
        <v/>
      </c>
      <c r="H446" s="285"/>
      <c r="I446" s="286" t="str">
        <f>+IF(記録会!$BR$9&gt;=ROW(H436),VLOOKUP(ROW(H436),記録会!$BQ$10:$BZ$638,COLUMN(I438),FALSE),"")</f>
        <v/>
      </c>
      <c r="J446" s="287"/>
      <c r="K446" s="285" t="str">
        <f>+IF(記録会!$BR$9&gt;=ROW(G436),VLOOKUP(ROW(G436),記録会!$BQ$10:$BZ$638,COLUMN(J438),FALSE),"")</f>
        <v/>
      </c>
      <c r="L446" s="287"/>
    </row>
    <row r="447" spans="1:12" x14ac:dyDescent="0.15">
      <c r="A447" s="45" t="str">
        <f t="shared" si="6"/>
        <v/>
      </c>
      <c r="B447" s="45" t="str">
        <f>+IF(記録会!$BR$9&gt;=ROW(A437),VLOOKUP(ROW(A437),記録会!$BQ$10:$BZ$638,COLUMN(C439),FALSE),"")</f>
        <v/>
      </c>
      <c r="C447" s="45" t="str">
        <f>+IF(記録会!$BR$9&gt;=ROW(B437),VLOOKUP(ROW(B437),記録会!$BQ$10:$BZ$638,COLUMN(D439),FALSE),"")</f>
        <v/>
      </c>
      <c r="D447" s="49" t="str">
        <f>+IF(記録会!$BR$9&gt;=ROW(C437),VLOOKUP(ROW(C437),記録会!$BQ$10:$BZ$638,COLUMN(E439),FALSE),"")</f>
        <v/>
      </c>
      <c r="E447" s="49" t="str">
        <f>+IF(記録会!$BR$9&gt;=ROW(D437),VLOOKUP(ROW(D437),記録会!$BQ$10:$BZ$638,COLUMN(F439),FALSE),"")</f>
        <v/>
      </c>
      <c r="F447" s="49" t="str">
        <f>+IF(記録会!$BR$9&gt;=ROW(E437),VLOOKUP(ROW(E437),記録会!$BQ$10:$BZ$638,COLUMN(G439),FALSE),"")</f>
        <v/>
      </c>
      <c r="G447" s="285" t="str">
        <f>+IF(記録会!$BR$9&gt;=ROW(F437),VLOOKUP(ROW(F437),記録会!$BQ$10:$BZ$638,COLUMN(H439),FALSE),"")</f>
        <v/>
      </c>
      <c r="H447" s="285"/>
      <c r="I447" s="286" t="str">
        <f>+IF(記録会!$BR$9&gt;=ROW(H437),VLOOKUP(ROW(H437),記録会!$BQ$10:$BZ$638,COLUMN(I439),FALSE),"")</f>
        <v/>
      </c>
      <c r="J447" s="287"/>
      <c r="K447" s="285" t="str">
        <f>+IF(記録会!$BR$9&gt;=ROW(G437),VLOOKUP(ROW(G437),記録会!$BQ$10:$BZ$638,COLUMN(J439),FALSE),"")</f>
        <v/>
      </c>
      <c r="L447" s="287"/>
    </row>
    <row r="448" spans="1:12" x14ac:dyDescent="0.15">
      <c r="A448" s="45" t="str">
        <f t="shared" si="6"/>
        <v/>
      </c>
      <c r="B448" s="45" t="str">
        <f>+IF(記録会!$BR$9&gt;=ROW(A438),VLOOKUP(ROW(A438),記録会!$BQ$10:$BZ$638,COLUMN(C440),FALSE),"")</f>
        <v/>
      </c>
      <c r="C448" s="45" t="str">
        <f>+IF(記録会!$BR$9&gt;=ROW(B438),VLOOKUP(ROW(B438),記録会!$BQ$10:$BZ$638,COLUMN(D440),FALSE),"")</f>
        <v/>
      </c>
      <c r="D448" s="49" t="str">
        <f>+IF(記録会!$BR$9&gt;=ROW(C438),VLOOKUP(ROW(C438),記録会!$BQ$10:$BZ$638,COLUMN(E440),FALSE),"")</f>
        <v/>
      </c>
      <c r="E448" s="49" t="str">
        <f>+IF(記録会!$BR$9&gt;=ROW(D438),VLOOKUP(ROW(D438),記録会!$BQ$10:$BZ$638,COLUMN(F440),FALSE),"")</f>
        <v/>
      </c>
      <c r="F448" s="49" t="str">
        <f>+IF(記録会!$BR$9&gt;=ROW(E438),VLOOKUP(ROW(E438),記録会!$BQ$10:$BZ$638,COLUMN(G440),FALSE),"")</f>
        <v/>
      </c>
      <c r="G448" s="285" t="str">
        <f>+IF(記録会!$BR$9&gt;=ROW(F438),VLOOKUP(ROW(F438),記録会!$BQ$10:$BZ$638,COLUMN(H440),FALSE),"")</f>
        <v/>
      </c>
      <c r="H448" s="285"/>
      <c r="I448" s="286" t="str">
        <f>+IF(記録会!$BR$9&gt;=ROW(H438),VLOOKUP(ROW(H438),記録会!$BQ$10:$BZ$638,COLUMN(I440),FALSE),"")</f>
        <v/>
      </c>
      <c r="J448" s="287"/>
      <c r="K448" s="285" t="str">
        <f>+IF(記録会!$BR$9&gt;=ROW(G438),VLOOKUP(ROW(G438),記録会!$BQ$10:$BZ$638,COLUMN(J440),FALSE),"")</f>
        <v/>
      </c>
      <c r="L448" s="287"/>
    </row>
    <row r="449" spans="1:12" x14ac:dyDescent="0.15">
      <c r="A449" s="45" t="str">
        <f t="shared" si="6"/>
        <v/>
      </c>
      <c r="B449" s="45" t="str">
        <f>+IF(記録会!$BR$9&gt;=ROW(A439),VLOOKUP(ROW(A439),記録会!$BQ$10:$BZ$638,COLUMN(C441),FALSE),"")</f>
        <v/>
      </c>
      <c r="C449" s="45" t="str">
        <f>+IF(記録会!$BR$9&gt;=ROW(B439),VLOOKUP(ROW(B439),記録会!$BQ$10:$BZ$638,COLUMN(D441),FALSE),"")</f>
        <v/>
      </c>
      <c r="D449" s="49" t="str">
        <f>+IF(記録会!$BR$9&gt;=ROW(C439),VLOOKUP(ROW(C439),記録会!$BQ$10:$BZ$638,COLUMN(E441),FALSE),"")</f>
        <v/>
      </c>
      <c r="E449" s="49" t="str">
        <f>+IF(記録会!$BR$9&gt;=ROW(D439),VLOOKUP(ROW(D439),記録会!$BQ$10:$BZ$638,COLUMN(F441),FALSE),"")</f>
        <v/>
      </c>
      <c r="F449" s="49" t="str">
        <f>+IF(記録会!$BR$9&gt;=ROW(E439),VLOOKUP(ROW(E439),記録会!$BQ$10:$BZ$638,COLUMN(G441),FALSE),"")</f>
        <v/>
      </c>
      <c r="G449" s="285" t="str">
        <f>+IF(記録会!$BR$9&gt;=ROW(F439),VLOOKUP(ROW(F439),記録会!$BQ$10:$BZ$638,COLUMN(H441),FALSE),"")</f>
        <v/>
      </c>
      <c r="H449" s="285"/>
      <c r="I449" s="286" t="str">
        <f>+IF(記録会!$BR$9&gt;=ROW(H439),VLOOKUP(ROW(H439),記録会!$BQ$10:$BZ$638,COLUMN(I441),FALSE),"")</f>
        <v/>
      </c>
      <c r="J449" s="287"/>
      <c r="K449" s="285" t="str">
        <f>+IF(記録会!$BR$9&gt;=ROW(G439),VLOOKUP(ROW(G439),記録会!$BQ$10:$BZ$638,COLUMN(J441),FALSE),"")</f>
        <v/>
      </c>
      <c r="L449" s="287"/>
    </row>
    <row r="450" spans="1:12" x14ac:dyDescent="0.15">
      <c r="A450" s="45" t="str">
        <f t="shared" si="6"/>
        <v/>
      </c>
      <c r="B450" s="45" t="str">
        <f>+IF(記録会!$BR$9&gt;=ROW(A440),VLOOKUP(ROW(A440),記録会!$BQ$10:$BZ$638,COLUMN(C442),FALSE),"")</f>
        <v/>
      </c>
      <c r="C450" s="45" t="str">
        <f>+IF(記録会!$BR$9&gt;=ROW(B440),VLOOKUP(ROW(B440),記録会!$BQ$10:$BZ$638,COLUMN(D442),FALSE),"")</f>
        <v/>
      </c>
      <c r="D450" s="49" t="str">
        <f>+IF(記録会!$BR$9&gt;=ROW(C440),VLOOKUP(ROW(C440),記録会!$BQ$10:$BZ$638,COLUMN(E442),FALSE),"")</f>
        <v/>
      </c>
      <c r="E450" s="49" t="str">
        <f>+IF(記録会!$BR$9&gt;=ROW(D440),VLOOKUP(ROW(D440),記録会!$BQ$10:$BZ$638,COLUMN(F442),FALSE),"")</f>
        <v/>
      </c>
      <c r="F450" s="49" t="str">
        <f>+IF(記録会!$BR$9&gt;=ROW(E440),VLOOKUP(ROW(E440),記録会!$BQ$10:$BZ$638,COLUMN(G442),FALSE),"")</f>
        <v/>
      </c>
      <c r="G450" s="285" t="str">
        <f>+IF(記録会!$BR$9&gt;=ROW(F440),VLOOKUP(ROW(F440),記録会!$BQ$10:$BZ$638,COLUMN(H442),FALSE),"")</f>
        <v/>
      </c>
      <c r="H450" s="285"/>
      <c r="I450" s="286" t="str">
        <f>+IF(記録会!$BR$9&gt;=ROW(H440),VLOOKUP(ROW(H440),記録会!$BQ$10:$BZ$638,COLUMN(I442),FALSE),"")</f>
        <v/>
      </c>
      <c r="J450" s="287"/>
      <c r="K450" s="285" t="str">
        <f>+IF(記録会!$BR$9&gt;=ROW(G440),VLOOKUP(ROW(G440),記録会!$BQ$10:$BZ$638,COLUMN(J442),FALSE),"")</f>
        <v/>
      </c>
      <c r="L450" s="287"/>
    </row>
    <row r="451" spans="1:12" x14ac:dyDescent="0.15">
      <c r="A451" s="45" t="str">
        <f t="shared" si="6"/>
        <v/>
      </c>
      <c r="B451" s="45" t="str">
        <f>+IF(記録会!$BR$9&gt;=ROW(A441),VLOOKUP(ROW(A441),記録会!$BQ$10:$BZ$638,COLUMN(C443),FALSE),"")</f>
        <v/>
      </c>
      <c r="C451" s="45" t="str">
        <f>+IF(記録会!$BR$9&gt;=ROW(B441),VLOOKUP(ROW(B441),記録会!$BQ$10:$BZ$638,COLUMN(D443),FALSE),"")</f>
        <v/>
      </c>
      <c r="D451" s="49" t="str">
        <f>+IF(記録会!$BR$9&gt;=ROW(C441),VLOOKUP(ROW(C441),記録会!$BQ$10:$BZ$638,COLUMN(E443),FALSE),"")</f>
        <v/>
      </c>
      <c r="E451" s="49" t="str">
        <f>+IF(記録会!$BR$9&gt;=ROW(D441),VLOOKUP(ROW(D441),記録会!$BQ$10:$BZ$638,COLUMN(F443),FALSE),"")</f>
        <v/>
      </c>
      <c r="F451" s="49" t="str">
        <f>+IF(記録会!$BR$9&gt;=ROW(E441),VLOOKUP(ROW(E441),記録会!$BQ$10:$BZ$638,COLUMN(G443),FALSE),"")</f>
        <v/>
      </c>
      <c r="G451" s="285" t="str">
        <f>+IF(記録会!$BR$9&gt;=ROW(F441),VLOOKUP(ROW(F441),記録会!$BQ$10:$BZ$638,COLUMN(H443),FALSE),"")</f>
        <v/>
      </c>
      <c r="H451" s="285"/>
      <c r="I451" s="286" t="str">
        <f>+IF(記録会!$BR$9&gt;=ROW(H441),VLOOKUP(ROW(H441),記録会!$BQ$10:$BZ$638,COLUMN(I443),FALSE),"")</f>
        <v/>
      </c>
      <c r="J451" s="287"/>
      <c r="K451" s="285" t="str">
        <f>+IF(記録会!$BR$9&gt;=ROW(G441),VLOOKUP(ROW(G441),記録会!$BQ$10:$BZ$638,COLUMN(J443),FALSE),"")</f>
        <v/>
      </c>
      <c r="L451" s="287"/>
    </row>
    <row r="452" spans="1:12" x14ac:dyDescent="0.15">
      <c r="A452" s="45" t="str">
        <f t="shared" si="6"/>
        <v/>
      </c>
      <c r="B452" s="45" t="str">
        <f>+IF(記録会!$BR$9&gt;=ROW(A442),VLOOKUP(ROW(A442),記録会!$BQ$10:$BZ$638,COLUMN(C444),FALSE),"")</f>
        <v/>
      </c>
      <c r="C452" s="45" t="str">
        <f>+IF(記録会!$BR$9&gt;=ROW(B442),VLOOKUP(ROW(B442),記録会!$BQ$10:$BZ$638,COLUMN(D444),FALSE),"")</f>
        <v/>
      </c>
      <c r="D452" s="49" t="str">
        <f>+IF(記録会!$BR$9&gt;=ROW(C442),VLOOKUP(ROW(C442),記録会!$BQ$10:$BZ$638,COLUMN(E444),FALSE),"")</f>
        <v/>
      </c>
      <c r="E452" s="49" t="str">
        <f>+IF(記録会!$BR$9&gt;=ROW(D442),VLOOKUP(ROW(D442),記録会!$BQ$10:$BZ$638,COLUMN(F444),FALSE),"")</f>
        <v/>
      </c>
      <c r="F452" s="49" t="str">
        <f>+IF(記録会!$BR$9&gt;=ROW(E442),VLOOKUP(ROW(E442),記録会!$BQ$10:$BZ$638,COLUMN(G444),FALSE),"")</f>
        <v/>
      </c>
      <c r="G452" s="285" t="str">
        <f>+IF(記録会!$BR$9&gt;=ROW(F442),VLOOKUP(ROW(F442),記録会!$BQ$10:$BZ$638,COLUMN(H444),FALSE),"")</f>
        <v/>
      </c>
      <c r="H452" s="285"/>
      <c r="I452" s="286" t="str">
        <f>+IF(記録会!$BR$9&gt;=ROW(H442),VLOOKUP(ROW(H442),記録会!$BQ$10:$BZ$638,COLUMN(I444),FALSE),"")</f>
        <v/>
      </c>
      <c r="J452" s="287"/>
      <c r="K452" s="285" t="str">
        <f>+IF(記録会!$BR$9&gt;=ROW(G442),VLOOKUP(ROW(G442),記録会!$BQ$10:$BZ$638,COLUMN(J444),FALSE),"")</f>
        <v/>
      </c>
      <c r="L452" s="287"/>
    </row>
    <row r="453" spans="1:12" x14ac:dyDescent="0.15">
      <c r="A453" s="45" t="str">
        <f t="shared" si="6"/>
        <v/>
      </c>
      <c r="B453" s="45" t="str">
        <f>+IF(記録会!$BR$9&gt;=ROW(A443),VLOOKUP(ROW(A443),記録会!$BQ$10:$BZ$638,COLUMN(C445),FALSE),"")</f>
        <v/>
      </c>
      <c r="C453" s="45" t="str">
        <f>+IF(記録会!$BR$9&gt;=ROW(B443),VLOOKUP(ROW(B443),記録会!$BQ$10:$BZ$638,COLUMN(D445),FALSE),"")</f>
        <v/>
      </c>
      <c r="D453" s="49" t="str">
        <f>+IF(記録会!$BR$9&gt;=ROW(C443),VLOOKUP(ROW(C443),記録会!$BQ$10:$BZ$638,COLUMN(E445),FALSE),"")</f>
        <v/>
      </c>
      <c r="E453" s="49" t="str">
        <f>+IF(記録会!$BR$9&gt;=ROW(D443),VLOOKUP(ROW(D443),記録会!$BQ$10:$BZ$638,COLUMN(F445),FALSE),"")</f>
        <v/>
      </c>
      <c r="F453" s="49" t="str">
        <f>+IF(記録会!$BR$9&gt;=ROW(E443),VLOOKUP(ROW(E443),記録会!$BQ$10:$BZ$638,COLUMN(G445),FALSE),"")</f>
        <v/>
      </c>
      <c r="G453" s="285" t="str">
        <f>+IF(記録会!$BR$9&gt;=ROW(F443),VLOOKUP(ROW(F443),記録会!$BQ$10:$BZ$638,COLUMN(H445),FALSE),"")</f>
        <v/>
      </c>
      <c r="H453" s="285"/>
      <c r="I453" s="286" t="str">
        <f>+IF(記録会!$BR$9&gt;=ROW(H443),VLOOKUP(ROW(H443),記録会!$BQ$10:$BZ$638,COLUMN(I445),FALSE),"")</f>
        <v/>
      </c>
      <c r="J453" s="287"/>
      <c r="K453" s="285" t="str">
        <f>+IF(記録会!$BR$9&gt;=ROW(G443),VLOOKUP(ROW(G443),記録会!$BQ$10:$BZ$638,COLUMN(J445),FALSE),"")</f>
        <v/>
      </c>
      <c r="L453" s="287"/>
    </row>
    <row r="454" spans="1:12" x14ac:dyDescent="0.15">
      <c r="A454" s="45" t="str">
        <f t="shared" si="6"/>
        <v/>
      </c>
      <c r="B454" s="45" t="str">
        <f>+IF(記録会!$BR$9&gt;=ROW(A444),VLOOKUP(ROW(A444),記録会!$BQ$10:$BZ$638,COLUMN(C446),FALSE),"")</f>
        <v/>
      </c>
      <c r="C454" s="45" t="str">
        <f>+IF(記録会!$BR$9&gt;=ROW(B444),VLOOKUP(ROW(B444),記録会!$BQ$10:$BZ$638,COLUMN(D446),FALSE),"")</f>
        <v/>
      </c>
      <c r="D454" s="49" t="str">
        <f>+IF(記録会!$BR$9&gt;=ROW(C444),VLOOKUP(ROW(C444),記録会!$BQ$10:$BZ$638,COLUMN(E446),FALSE),"")</f>
        <v/>
      </c>
      <c r="E454" s="49" t="str">
        <f>+IF(記録会!$BR$9&gt;=ROW(D444),VLOOKUP(ROW(D444),記録会!$BQ$10:$BZ$638,COLUMN(F446),FALSE),"")</f>
        <v/>
      </c>
      <c r="F454" s="49" t="str">
        <f>+IF(記録会!$BR$9&gt;=ROW(E444),VLOOKUP(ROW(E444),記録会!$BQ$10:$BZ$638,COLUMN(G446),FALSE),"")</f>
        <v/>
      </c>
      <c r="G454" s="285" t="str">
        <f>+IF(記録会!$BR$9&gt;=ROW(F444),VLOOKUP(ROW(F444),記録会!$BQ$10:$BZ$638,COLUMN(H446),FALSE),"")</f>
        <v/>
      </c>
      <c r="H454" s="285"/>
      <c r="I454" s="286" t="str">
        <f>+IF(記録会!$BR$9&gt;=ROW(H444),VLOOKUP(ROW(H444),記録会!$BQ$10:$BZ$638,COLUMN(I446),FALSE),"")</f>
        <v/>
      </c>
      <c r="J454" s="287"/>
      <c r="K454" s="285" t="str">
        <f>+IF(記録会!$BR$9&gt;=ROW(G444),VLOOKUP(ROW(G444),記録会!$BQ$10:$BZ$638,COLUMN(J446),FALSE),"")</f>
        <v/>
      </c>
      <c r="L454" s="287"/>
    </row>
    <row r="455" spans="1:12" x14ac:dyDescent="0.15">
      <c r="A455" s="45" t="str">
        <f t="shared" si="6"/>
        <v/>
      </c>
      <c r="B455" s="45" t="str">
        <f>+IF(記録会!$BR$9&gt;=ROW(A445),VLOOKUP(ROW(A445),記録会!$BQ$10:$BZ$638,COLUMN(C447),FALSE),"")</f>
        <v/>
      </c>
      <c r="C455" s="45" t="str">
        <f>+IF(記録会!$BR$9&gt;=ROW(B445),VLOOKUP(ROW(B445),記録会!$BQ$10:$BZ$638,COLUMN(D447),FALSE),"")</f>
        <v/>
      </c>
      <c r="D455" s="49" t="str">
        <f>+IF(記録会!$BR$9&gt;=ROW(C445),VLOOKUP(ROW(C445),記録会!$BQ$10:$BZ$638,COLUMN(E447),FALSE),"")</f>
        <v/>
      </c>
      <c r="E455" s="49" t="str">
        <f>+IF(記録会!$BR$9&gt;=ROW(D445),VLOOKUP(ROW(D445),記録会!$BQ$10:$BZ$638,COLUMN(F447),FALSE),"")</f>
        <v/>
      </c>
      <c r="F455" s="49" t="str">
        <f>+IF(記録会!$BR$9&gt;=ROW(E445),VLOOKUP(ROW(E445),記録会!$BQ$10:$BZ$638,COLUMN(G447),FALSE),"")</f>
        <v/>
      </c>
      <c r="G455" s="285" t="str">
        <f>+IF(記録会!$BR$9&gt;=ROW(F445),VLOOKUP(ROW(F445),記録会!$BQ$10:$BZ$638,COLUMN(H447),FALSE),"")</f>
        <v/>
      </c>
      <c r="H455" s="285"/>
      <c r="I455" s="286" t="str">
        <f>+IF(記録会!$BR$9&gt;=ROW(H445),VLOOKUP(ROW(H445),記録会!$BQ$10:$BZ$638,COLUMN(I447),FALSE),"")</f>
        <v/>
      </c>
      <c r="J455" s="287"/>
      <c r="K455" s="285" t="str">
        <f>+IF(記録会!$BR$9&gt;=ROW(G445),VLOOKUP(ROW(G445),記録会!$BQ$10:$BZ$638,COLUMN(J447),FALSE),"")</f>
        <v/>
      </c>
      <c r="L455" s="287"/>
    </row>
    <row r="456" spans="1:12" x14ac:dyDescent="0.15">
      <c r="A456" s="45" t="str">
        <f t="shared" si="6"/>
        <v/>
      </c>
      <c r="B456" s="45" t="str">
        <f>+IF(記録会!$BR$9&gt;=ROW(A446),VLOOKUP(ROW(A446),記録会!$BQ$10:$BZ$638,COLUMN(C448),FALSE),"")</f>
        <v/>
      </c>
      <c r="C456" s="45" t="str">
        <f>+IF(記録会!$BR$9&gt;=ROW(B446),VLOOKUP(ROW(B446),記録会!$BQ$10:$BZ$638,COLUMN(D448),FALSE),"")</f>
        <v/>
      </c>
      <c r="D456" s="49" t="str">
        <f>+IF(記録会!$BR$9&gt;=ROW(C446),VLOOKUP(ROW(C446),記録会!$BQ$10:$BZ$638,COLUMN(E448),FALSE),"")</f>
        <v/>
      </c>
      <c r="E456" s="49" t="str">
        <f>+IF(記録会!$BR$9&gt;=ROW(D446),VLOOKUP(ROW(D446),記録会!$BQ$10:$BZ$638,COLUMN(F448),FALSE),"")</f>
        <v/>
      </c>
      <c r="F456" s="49" t="str">
        <f>+IF(記録会!$BR$9&gt;=ROW(E446),VLOOKUP(ROW(E446),記録会!$BQ$10:$BZ$638,COLUMN(G448),FALSE),"")</f>
        <v/>
      </c>
      <c r="G456" s="285" t="str">
        <f>+IF(記録会!$BR$9&gt;=ROW(F446),VLOOKUP(ROW(F446),記録会!$BQ$10:$BZ$638,COLUMN(H448),FALSE),"")</f>
        <v/>
      </c>
      <c r="H456" s="285"/>
      <c r="I456" s="286" t="str">
        <f>+IF(記録会!$BR$9&gt;=ROW(H446),VLOOKUP(ROW(H446),記録会!$BQ$10:$BZ$638,COLUMN(I448),FALSE),"")</f>
        <v/>
      </c>
      <c r="J456" s="287"/>
      <c r="K456" s="285" t="str">
        <f>+IF(記録会!$BR$9&gt;=ROW(G446),VLOOKUP(ROW(G446),記録会!$BQ$10:$BZ$638,COLUMN(J448),FALSE),"")</f>
        <v/>
      </c>
      <c r="L456" s="287"/>
    </row>
    <row r="457" spans="1:12" x14ac:dyDescent="0.15">
      <c r="A457" s="45" t="str">
        <f t="shared" si="6"/>
        <v/>
      </c>
      <c r="B457" s="45" t="str">
        <f>+IF(記録会!$BR$9&gt;=ROW(A447),VLOOKUP(ROW(A447),記録会!$BQ$10:$BZ$638,COLUMN(C449),FALSE),"")</f>
        <v/>
      </c>
      <c r="C457" s="45" t="str">
        <f>+IF(記録会!$BR$9&gt;=ROW(B447),VLOOKUP(ROW(B447),記録会!$BQ$10:$BZ$638,COLUMN(D449),FALSE),"")</f>
        <v/>
      </c>
      <c r="D457" s="49" t="str">
        <f>+IF(記録会!$BR$9&gt;=ROW(C447),VLOOKUP(ROW(C447),記録会!$BQ$10:$BZ$638,COLUMN(E449),FALSE),"")</f>
        <v/>
      </c>
      <c r="E457" s="49" t="str">
        <f>+IF(記録会!$BR$9&gt;=ROW(D447),VLOOKUP(ROW(D447),記録会!$BQ$10:$BZ$638,COLUMN(F449),FALSE),"")</f>
        <v/>
      </c>
      <c r="F457" s="49" t="str">
        <f>+IF(記録会!$BR$9&gt;=ROW(E447),VLOOKUP(ROW(E447),記録会!$BQ$10:$BZ$638,COLUMN(G449),FALSE),"")</f>
        <v/>
      </c>
      <c r="G457" s="285" t="str">
        <f>+IF(記録会!$BR$9&gt;=ROW(F447),VLOOKUP(ROW(F447),記録会!$BQ$10:$BZ$638,COLUMN(H449),FALSE),"")</f>
        <v/>
      </c>
      <c r="H457" s="285"/>
      <c r="I457" s="286" t="str">
        <f>+IF(記録会!$BR$9&gt;=ROW(H447),VLOOKUP(ROW(H447),記録会!$BQ$10:$BZ$638,COLUMN(I449),FALSE),"")</f>
        <v/>
      </c>
      <c r="J457" s="287"/>
      <c r="K457" s="285" t="str">
        <f>+IF(記録会!$BR$9&gt;=ROW(G447),VLOOKUP(ROW(G447),記録会!$BQ$10:$BZ$638,COLUMN(J449),FALSE),"")</f>
        <v/>
      </c>
      <c r="L457" s="287"/>
    </row>
    <row r="458" spans="1:12" x14ac:dyDescent="0.15">
      <c r="A458" s="45" t="str">
        <f t="shared" si="6"/>
        <v/>
      </c>
      <c r="B458" s="45" t="str">
        <f>+IF(記録会!$BR$9&gt;=ROW(A448),VLOOKUP(ROW(A448),記録会!$BQ$10:$BZ$638,COLUMN(C450),FALSE),"")</f>
        <v/>
      </c>
      <c r="C458" s="45" t="str">
        <f>+IF(記録会!$BR$9&gt;=ROW(B448),VLOOKUP(ROW(B448),記録会!$BQ$10:$BZ$638,COLUMN(D450),FALSE),"")</f>
        <v/>
      </c>
      <c r="D458" s="49" t="str">
        <f>+IF(記録会!$BR$9&gt;=ROW(C448),VLOOKUP(ROW(C448),記録会!$BQ$10:$BZ$638,COLUMN(E450),FALSE),"")</f>
        <v/>
      </c>
      <c r="E458" s="49" t="str">
        <f>+IF(記録会!$BR$9&gt;=ROW(D448),VLOOKUP(ROW(D448),記録会!$BQ$10:$BZ$638,COLUMN(F450),FALSE),"")</f>
        <v/>
      </c>
      <c r="F458" s="49" t="str">
        <f>+IF(記録会!$BR$9&gt;=ROW(E448),VLOOKUP(ROW(E448),記録会!$BQ$10:$BZ$638,COLUMN(G450),FALSE),"")</f>
        <v/>
      </c>
      <c r="G458" s="285" t="str">
        <f>+IF(記録会!$BR$9&gt;=ROW(F448),VLOOKUP(ROW(F448),記録会!$BQ$10:$BZ$638,COLUMN(H450),FALSE),"")</f>
        <v/>
      </c>
      <c r="H458" s="285"/>
      <c r="I458" s="286" t="str">
        <f>+IF(記録会!$BR$9&gt;=ROW(H448),VLOOKUP(ROW(H448),記録会!$BQ$10:$BZ$638,COLUMN(I450),FALSE),"")</f>
        <v/>
      </c>
      <c r="J458" s="287"/>
      <c r="K458" s="285" t="str">
        <f>+IF(記録会!$BR$9&gt;=ROW(G448),VLOOKUP(ROW(G448),記録会!$BQ$10:$BZ$638,COLUMN(J450),FALSE),"")</f>
        <v/>
      </c>
      <c r="L458" s="287"/>
    </row>
    <row r="459" spans="1:12" x14ac:dyDescent="0.15">
      <c r="A459" s="45" t="str">
        <f t="shared" si="6"/>
        <v/>
      </c>
      <c r="B459" s="45" t="str">
        <f>+IF(記録会!$BR$9&gt;=ROW(A449),VLOOKUP(ROW(A449),記録会!$BQ$10:$BZ$638,COLUMN(C451),FALSE),"")</f>
        <v/>
      </c>
      <c r="C459" s="45" t="str">
        <f>+IF(記録会!$BR$9&gt;=ROW(B449),VLOOKUP(ROW(B449),記録会!$BQ$10:$BZ$638,COLUMN(D451),FALSE),"")</f>
        <v/>
      </c>
      <c r="D459" s="49" t="str">
        <f>+IF(記録会!$BR$9&gt;=ROW(C449),VLOOKUP(ROW(C449),記録会!$BQ$10:$BZ$638,COLUMN(E451),FALSE),"")</f>
        <v/>
      </c>
      <c r="E459" s="49" t="str">
        <f>+IF(記録会!$BR$9&gt;=ROW(D449),VLOOKUP(ROW(D449),記録会!$BQ$10:$BZ$638,COLUMN(F451),FALSE),"")</f>
        <v/>
      </c>
      <c r="F459" s="49" t="str">
        <f>+IF(記録会!$BR$9&gt;=ROW(E449),VLOOKUP(ROW(E449),記録会!$BQ$10:$BZ$638,COLUMN(G451),FALSE),"")</f>
        <v/>
      </c>
      <c r="G459" s="285" t="str">
        <f>+IF(記録会!$BR$9&gt;=ROW(F449),VLOOKUP(ROW(F449),記録会!$BQ$10:$BZ$638,COLUMN(H451),FALSE),"")</f>
        <v/>
      </c>
      <c r="H459" s="285"/>
      <c r="I459" s="286" t="str">
        <f>+IF(記録会!$BR$9&gt;=ROW(H449),VLOOKUP(ROW(H449),記録会!$BQ$10:$BZ$638,COLUMN(I451),FALSE),"")</f>
        <v/>
      </c>
      <c r="J459" s="287"/>
      <c r="K459" s="285" t="str">
        <f>+IF(記録会!$BR$9&gt;=ROW(G449),VLOOKUP(ROW(G449),記録会!$BQ$10:$BZ$638,COLUMN(J451),FALSE),"")</f>
        <v/>
      </c>
      <c r="L459" s="287"/>
    </row>
    <row r="460" spans="1:12" x14ac:dyDescent="0.15">
      <c r="A460" s="45" t="str">
        <f t="shared" ref="A460:A507" si="7">+IF(B460="","",ROW(A450))</f>
        <v/>
      </c>
      <c r="B460" s="45" t="str">
        <f>+IF(記録会!$BR$9&gt;=ROW(A450),VLOOKUP(ROW(A450),記録会!$BQ$10:$BZ$638,COLUMN(C452),FALSE),"")</f>
        <v/>
      </c>
      <c r="C460" s="45" t="str">
        <f>+IF(記録会!$BR$9&gt;=ROW(B450),VLOOKUP(ROW(B450),記録会!$BQ$10:$BZ$638,COLUMN(D452),FALSE),"")</f>
        <v/>
      </c>
      <c r="D460" s="49" t="str">
        <f>+IF(記録会!$BR$9&gt;=ROW(C450),VLOOKUP(ROW(C450),記録会!$BQ$10:$BZ$638,COLUMN(E452),FALSE),"")</f>
        <v/>
      </c>
      <c r="E460" s="49" t="str">
        <f>+IF(記録会!$BR$9&gt;=ROW(D450),VLOOKUP(ROW(D450),記録会!$BQ$10:$BZ$638,COLUMN(F452),FALSE),"")</f>
        <v/>
      </c>
      <c r="F460" s="49" t="str">
        <f>+IF(記録会!$BR$9&gt;=ROW(E450),VLOOKUP(ROW(E450),記録会!$BQ$10:$BZ$638,COLUMN(G452),FALSE),"")</f>
        <v/>
      </c>
      <c r="G460" s="285" t="str">
        <f>+IF(記録会!$BR$9&gt;=ROW(F450),VLOOKUP(ROW(F450),記録会!$BQ$10:$BZ$638,COLUMN(H452),FALSE),"")</f>
        <v/>
      </c>
      <c r="H460" s="285"/>
      <c r="I460" s="286" t="str">
        <f>+IF(記録会!$BR$9&gt;=ROW(H450),VLOOKUP(ROW(H450),記録会!$BQ$10:$BZ$638,COLUMN(I452),FALSE),"")</f>
        <v/>
      </c>
      <c r="J460" s="287"/>
      <c r="K460" s="285" t="str">
        <f>+IF(記録会!$BR$9&gt;=ROW(G450),VLOOKUP(ROW(G450),記録会!$BQ$10:$BZ$638,COLUMN(J452),FALSE),"")</f>
        <v/>
      </c>
      <c r="L460" s="287"/>
    </row>
    <row r="461" spans="1:12" x14ac:dyDescent="0.15">
      <c r="A461" s="45" t="str">
        <f t="shared" si="7"/>
        <v/>
      </c>
      <c r="B461" s="45" t="str">
        <f>+IF(記録会!$BR$9&gt;=ROW(A451),VLOOKUP(ROW(A451),記録会!$BQ$10:$BZ$638,COLUMN(C453),FALSE),"")</f>
        <v/>
      </c>
      <c r="C461" s="45" t="str">
        <f>+IF(記録会!$BR$9&gt;=ROW(B451),VLOOKUP(ROW(B451),記録会!$BQ$10:$BZ$638,COLUMN(D453),FALSE),"")</f>
        <v/>
      </c>
      <c r="D461" s="49" t="str">
        <f>+IF(記録会!$BR$9&gt;=ROW(C451),VLOOKUP(ROW(C451),記録会!$BQ$10:$BZ$638,COLUMN(E453),FALSE),"")</f>
        <v/>
      </c>
      <c r="E461" s="49" t="str">
        <f>+IF(記録会!$BR$9&gt;=ROW(D451),VLOOKUP(ROW(D451),記録会!$BQ$10:$BZ$638,COLUMN(F453),FALSE),"")</f>
        <v/>
      </c>
      <c r="F461" s="49" t="str">
        <f>+IF(記録会!$BR$9&gt;=ROW(E451),VLOOKUP(ROW(E451),記録会!$BQ$10:$BZ$638,COLUMN(G453),FALSE),"")</f>
        <v/>
      </c>
      <c r="G461" s="285" t="str">
        <f>+IF(記録会!$BR$9&gt;=ROW(F451),VLOOKUP(ROW(F451),記録会!$BQ$10:$BZ$638,COLUMN(H453),FALSE),"")</f>
        <v/>
      </c>
      <c r="H461" s="285"/>
      <c r="I461" s="286" t="str">
        <f>+IF(記録会!$BR$9&gt;=ROW(H451),VLOOKUP(ROW(H451),記録会!$BQ$10:$BZ$638,COLUMN(I453),FALSE),"")</f>
        <v/>
      </c>
      <c r="J461" s="287"/>
      <c r="K461" s="285" t="str">
        <f>+IF(記録会!$BR$9&gt;=ROW(G451),VLOOKUP(ROW(G451),記録会!$BQ$10:$BZ$638,COLUMN(J453),FALSE),"")</f>
        <v/>
      </c>
      <c r="L461" s="287"/>
    </row>
    <row r="462" spans="1:12" x14ac:dyDescent="0.15">
      <c r="A462" s="45" t="str">
        <f t="shared" si="7"/>
        <v/>
      </c>
      <c r="B462" s="45" t="str">
        <f>+IF(記録会!$BR$9&gt;=ROW(A452),VLOOKUP(ROW(A452),記録会!$BQ$10:$BZ$638,COLUMN(C454),FALSE),"")</f>
        <v/>
      </c>
      <c r="C462" s="45" t="str">
        <f>+IF(記録会!$BR$9&gt;=ROW(B452),VLOOKUP(ROW(B452),記録会!$BQ$10:$BZ$638,COLUMN(D454),FALSE),"")</f>
        <v/>
      </c>
      <c r="D462" s="49" t="str">
        <f>+IF(記録会!$BR$9&gt;=ROW(C452),VLOOKUP(ROW(C452),記録会!$BQ$10:$BZ$638,COLUMN(E454),FALSE),"")</f>
        <v/>
      </c>
      <c r="E462" s="49" t="str">
        <f>+IF(記録会!$BR$9&gt;=ROW(D452),VLOOKUP(ROW(D452),記録会!$BQ$10:$BZ$638,COLUMN(F454),FALSE),"")</f>
        <v/>
      </c>
      <c r="F462" s="49" t="str">
        <f>+IF(記録会!$BR$9&gt;=ROW(E452),VLOOKUP(ROW(E452),記録会!$BQ$10:$BZ$638,COLUMN(G454),FALSE),"")</f>
        <v/>
      </c>
      <c r="G462" s="285" t="str">
        <f>+IF(記録会!$BR$9&gt;=ROW(F452),VLOOKUP(ROW(F452),記録会!$BQ$10:$BZ$638,COLUMN(H454),FALSE),"")</f>
        <v/>
      </c>
      <c r="H462" s="285"/>
      <c r="I462" s="286" t="str">
        <f>+IF(記録会!$BR$9&gt;=ROW(H452),VLOOKUP(ROW(H452),記録会!$BQ$10:$BZ$638,COLUMN(I454),FALSE),"")</f>
        <v/>
      </c>
      <c r="J462" s="287"/>
      <c r="K462" s="285" t="str">
        <f>+IF(記録会!$BR$9&gt;=ROW(G452),VLOOKUP(ROW(G452),記録会!$BQ$10:$BZ$638,COLUMN(J454),FALSE),"")</f>
        <v/>
      </c>
      <c r="L462" s="287"/>
    </row>
    <row r="463" spans="1:12" x14ac:dyDescent="0.15">
      <c r="A463" s="45" t="str">
        <f t="shared" si="7"/>
        <v/>
      </c>
      <c r="B463" s="45" t="str">
        <f>+IF(記録会!$BR$9&gt;=ROW(A453),VLOOKUP(ROW(A453),記録会!$BQ$10:$BZ$638,COLUMN(C455),FALSE),"")</f>
        <v/>
      </c>
      <c r="C463" s="45" t="str">
        <f>+IF(記録会!$BR$9&gt;=ROW(B453),VLOOKUP(ROW(B453),記録会!$BQ$10:$BZ$638,COLUMN(D455),FALSE),"")</f>
        <v/>
      </c>
      <c r="D463" s="49" t="str">
        <f>+IF(記録会!$BR$9&gt;=ROW(C453),VLOOKUP(ROW(C453),記録会!$BQ$10:$BZ$638,COLUMN(E455),FALSE),"")</f>
        <v/>
      </c>
      <c r="E463" s="49" t="str">
        <f>+IF(記録会!$BR$9&gt;=ROW(D453),VLOOKUP(ROW(D453),記録会!$BQ$10:$BZ$638,COLUMN(F455),FALSE),"")</f>
        <v/>
      </c>
      <c r="F463" s="49" t="str">
        <f>+IF(記録会!$BR$9&gt;=ROW(E453),VLOOKUP(ROW(E453),記録会!$BQ$10:$BZ$638,COLUMN(G455),FALSE),"")</f>
        <v/>
      </c>
      <c r="G463" s="285" t="str">
        <f>+IF(記録会!$BR$9&gt;=ROW(F453),VLOOKUP(ROW(F453),記録会!$BQ$10:$BZ$638,COLUMN(H455),FALSE),"")</f>
        <v/>
      </c>
      <c r="H463" s="285"/>
      <c r="I463" s="286" t="str">
        <f>+IF(記録会!$BR$9&gt;=ROW(H453),VLOOKUP(ROW(H453),記録会!$BQ$10:$BZ$638,COLUMN(I455),FALSE),"")</f>
        <v/>
      </c>
      <c r="J463" s="287"/>
      <c r="K463" s="285" t="str">
        <f>+IF(記録会!$BR$9&gt;=ROW(G453),VLOOKUP(ROW(G453),記録会!$BQ$10:$BZ$638,COLUMN(J455),FALSE),"")</f>
        <v/>
      </c>
      <c r="L463" s="287"/>
    </row>
    <row r="464" spans="1:12" x14ac:dyDescent="0.15">
      <c r="A464" s="45" t="str">
        <f t="shared" si="7"/>
        <v/>
      </c>
      <c r="B464" s="45" t="str">
        <f>+IF(記録会!$BR$9&gt;=ROW(A454),VLOOKUP(ROW(A454),記録会!$BQ$10:$BZ$638,COLUMN(C456),FALSE),"")</f>
        <v/>
      </c>
      <c r="C464" s="45" t="str">
        <f>+IF(記録会!$BR$9&gt;=ROW(B454),VLOOKUP(ROW(B454),記録会!$BQ$10:$BZ$638,COLUMN(D456),FALSE),"")</f>
        <v/>
      </c>
      <c r="D464" s="49" t="str">
        <f>+IF(記録会!$BR$9&gt;=ROW(C454),VLOOKUP(ROW(C454),記録会!$BQ$10:$BZ$638,COLUMN(E456),FALSE),"")</f>
        <v/>
      </c>
      <c r="E464" s="49" t="str">
        <f>+IF(記録会!$BR$9&gt;=ROW(D454),VLOOKUP(ROW(D454),記録会!$BQ$10:$BZ$638,COLUMN(F456),FALSE),"")</f>
        <v/>
      </c>
      <c r="F464" s="49" t="str">
        <f>+IF(記録会!$BR$9&gt;=ROW(E454),VLOOKUP(ROW(E454),記録会!$BQ$10:$BZ$638,COLUMN(G456),FALSE),"")</f>
        <v/>
      </c>
      <c r="G464" s="285" t="str">
        <f>+IF(記録会!$BR$9&gt;=ROW(F454),VLOOKUP(ROW(F454),記録会!$BQ$10:$BZ$638,COLUMN(H456),FALSE),"")</f>
        <v/>
      </c>
      <c r="H464" s="285"/>
      <c r="I464" s="286" t="str">
        <f>+IF(記録会!$BR$9&gt;=ROW(H454),VLOOKUP(ROW(H454),記録会!$BQ$10:$BZ$638,COLUMN(I456),FALSE),"")</f>
        <v/>
      </c>
      <c r="J464" s="287"/>
      <c r="K464" s="285" t="str">
        <f>+IF(記録会!$BR$9&gt;=ROW(G454),VLOOKUP(ROW(G454),記録会!$BQ$10:$BZ$638,COLUMN(J456),FALSE),"")</f>
        <v/>
      </c>
      <c r="L464" s="287"/>
    </row>
    <row r="465" spans="1:12" x14ac:dyDescent="0.15">
      <c r="A465" s="45" t="str">
        <f t="shared" si="7"/>
        <v/>
      </c>
      <c r="B465" s="45" t="str">
        <f>+IF(記録会!$BR$9&gt;=ROW(A455),VLOOKUP(ROW(A455),記録会!$BQ$10:$BZ$638,COLUMN(C457),FALSE),"")</f>
        <v/>
      </c>
      <c r="C465" s="45" t="str">
        <f>+IF(記録会!$BR$9&gt;=ROW(B455),VLOOKUP(ROW(B455),記録会!$BQ$10:$BZ$638,COLUMN(D457),FALSE),"")</f>
        <v/>
      </c>
      <c r="D465" s="49" t="str">
        <f>+IF(記録会!$BR$9&gt;=ROW(C455),VLOOKUP(ROW(C455),記録会!$BQ$10:$BZ$638,COLUMN(E457),FALSE),"")</f>
        <v/>
      </c>
      <c r="E465" s="49" t="str">
        <f>+IF(記録会!$BR$9&gt;=ROW(D455),VLOOKUP(ROW(D455),記録会!$BQ$10:$BZ$638,COLUMN(F457),FALSE),"")</f>
        <v/>
      </c>
      <c r="F465" s="49" t="str">
        <f>+IF(記録会!$BR$9&gt;=ROW(E455),VLOOKUP(ROW(E455),記録会!$BQ$10:$BZ$638,COLUMN(G457),FALSE),"")</f>
        <v/>
      </c>
      <c r="G465" s="285" t="str">
        <f>+IF(記録会!$BR$9&gt;=ROW(F455),VLOOKUP(ROW(F455),記録会!$BQ$10:$BZ$638,COLUMN(H457),FALSE),"")</f>
        <v/>
      </c>
      <c r="H465" s="285"/>
      <c r="I465" s="286" t="str">
        <f>+IF(記録会!$BR$9&gt;=ROW(H455),VLOOKUP(ROW(H455),記録会!$BQ$10:$BZ$638,COLUMN(I457),FALSE),"")</f>
        <v/>
      </c>
      <c r="J465" s="287"/>
      <c r="K465" s="285" t="str">
        <f>+IF(記録会!$BR$9&gt;=ROW(G455),VLOOKUP(ROW(G455),記録会!$BQ$10:$BZ$638,COLUMN(J457),FALSE),"")</f>
        <v/>
      </c>
      <c r="L465" s="287"/>
    </row>
    <row r="466" spans="1:12" x14ac:dyDescent="0.15">
      <c r="A466" s="45" t="str">
        <f t="shared" si="7"/>
        <v/>
      </c>
      <c r="B466" s="45" t="str">
        <f>+IF(記録会!$BR$9&gt;=ROW(A456),VLOOKUP(ROW(A456),記録会!$BQ$10:$BZ$638,COLUMN(C458),FALSE),"")</f>
        <v/>
      </c>
      <c r="C466" s="45" t="str">
        <f>+IF(記録会!$BR$9&gt;=ROW(B456),VLOOKUP(ROW(B456),記録会!$BQ$10:$BZ$638,COLUMN(D458),FALSE),"")</f>
        <v/>
      </c>
      <c r="D466" s="49" t="str">
        <f>+IF(記録会!$BR$9&gt;=ROW(C456),VLOOKUP(ROW(C456),記録会!$BQ$10:$BZ$638,COLUMN(E458),FALSE),"")</f>
        <v/>
      </c>
      <c r="E466" s="49" t="str">
        <f>+IF(記録会!$BR$9&gt;=ROW(D456),VLOOKUP(ROW(D456),記録会!$BQ$10:$BZ$638,COLUMN(F458),FALSE),"")</f>
        <v/>
      </c>
      <c r="F466" s="49" t="str">
        <f>+IF(記録会!$BR$9&gt;=ROW(E456),VLOOKUP(ROW(E456),記録会!$BQ$10:$BZ$638,COLUMN(G458),FALSE),"")</f>
        <v/>
      </c>
      <c r="G466" s="285" t="str">
        <f>+IF(記録会!$BR$9&gt;=ROW(F456),VLOOKUP(ROW(F456),記録会!$BQ$10:$BZ$638,COLUMN(H458),FALSE),"")</f>
        <v/>
      </c>
      <c r="H466" s="285"/>
      <c r="I466" s="286" t="str">
        <f>+IF(記録会!$BR$9&gt;=ROW(H456),VLOOKUP(ROW(H456),記録会!$BQ$10:$BZ$638,COLUMN(I458),FALSE),"")</f>
        <v/>
      </c>
      <c r="J466" s="287"/>
      <c r="K466" s="285" t="str">
        <f>+IF(記録会!$BR$9&gt;=ROW(G456),VLOOKUP(ROW(G456),記録会!$BQ$10:$BZ$638,COLUMN(J458),FALSE),"")</f>
        <v/>
      </c>
      <c r="L466" s="287"/>
    </row>
    <row r="467" spans="1:12" x14ac:dyDescent="0.15">
      <c r="A467" s="45" t="str">
        <f t="shared" si="7"/>
        <v/>
      </c>
      <c r="B467" s="45" t="str">
        <f>+IF(記録会!$BR$9&gt;=ROW(A457),VLOOKUP(ROW(A457),記録会!$BQ$10:$BZ$638,COLUMN(C459),FALSE),"")</f>
        <v/>
      </c>
      <c r="C467" s="45" t="str">
        <f>+IF(記録会!$BR$9&gt;=ROW(B457),VLOOKUP(ROW(B457),記録会!$BQ$10:$BZ$638,COLUMN(D459),FALSE),"")</f>
        <v/>
      </c>
      <c r="D467" s="49" t="str">
        <f>+IF(記録会!$BR$9&gt;=ROW(C457),VLOOKUP(ROW(C457),記録会!$BQ$10:$BZ$638,COLUMN(E459),FALSE),"")</f>
        <v/>
      </c>
      <c r="E467" s="49" t="str">
        <f>+IF(記録会!$BR$9&gt;=ROW(D457),VLOOKUP(ROW(D457),記録会!$BQ$10:$BZ$638,COLUMN(F459),FALSE),"")</f>
        <v/>
      </c>
      <c r="F467" s="49" t="str">
        <f>+IF(記録会!$BR$9&gt;=ROW(E457),VLOOKUP(ROW(E457),記録会!$BQ$10:$BZ$638,COLUMN(G459),FALSE),"")</f>
        <v/>
      </c>
      <c r="G467" s="285" t="str">
        <f>+IF(記録会!$BR$9&gt;=ROW(F457),VLOOKUP(ROW(F457),記録会!$BQ$10:$BZ$638,COLUMN(H459),FALSE),"")</f>
        <v/>
      </c>
      <c r="H467" s="285"/>
      <c r="I467" s="286" t="str">
        <f>+IF(記録会!$BR$9&gt;=ROW(H457),VLOOKUP(ROW(H457),記録会!$BQ$10:$BZ$638,COLUMN(I459),FALSE),"")</f>
        <v/>
      </c>
      <c r="J467" s="287"/>
      <c r="K467" s="285" t="str">
        <f>+IF(記録会!$BR$9&gt;=ROW(G457),VLOOKUP(ROW(G457),記録会!$BQ$10:$BZ$638,COLUMN(J459),FALSE),"")</f>
        <v/>
      </c>
      <c r="L467" s="287"/>
    </row>
    <row r="468" spans="1:12" x14ac:dyDescent="0.15">
      <c r="A468" s="45" t="str">
        <f t="shared" si="7"/>
        <v/>
      </c>
      <c r="B468" s="45" t="str">
        <f>+IF(記録会!$BR$9&gt;=ROW(A458),VLOOKUP(ROW(A458),記録会!$BQ$10:$BZ$638,COLUMN(C460),FALSE),"")</f>
        <v/>
      </c>
      <c r="C468" s="45" t="str">
        <f>+IF(記録会!$BR$9&gt;=ROW(B458),VLOOKUP(ROW(B458),記録会!$BQ$10:$BZ$638,COLUMN(D460),FALSE),"")</f>
        <v/>
      </c>
      <c r="D468" s="49" t="str">
        <f>+IF(記録会!$BR$9&gt;=ROW(C458),VLOOKUP(ROW(C458),記録会!$BQ$10:$BZ$638,COLUMN(E460),FALSE),"")</f>
        <v/>
      </c>
      <c r="E468" s="49" t="str">
        <f>+IF(記録会!$BR$9&gt;=ROW(D458),VLOOKUP(ROW(D458),記録会!$BQ$10:$BZ$638,COLUMN(F460),FALSE),"")</f>
        <v/>
      </c>
      <c r="F468" s="49" t="str">
        <f>+IF(記録会!$BR$9&gt;=ROW(E458),VLOOKUP(ROW(E458),記録会!$BQ$10:$BZ$638,COLUMN(G460),FALSE),"")</f>
        <v/>
      </c>
      <c r="G468" s="285" t="str">
        <f>+IF(記録会!$BR$9&gt;=ROW(F458),VLOOKUP(ROW(F458),記録会!$BQ$10:$BZ$638,COLUMN(H460),FALSE),"")</f>
        <v/>
      </c>
      <c r="H468" s="285"/>
      <c r="I468" s="286" t="str">
        <f>+IF(記録会!$BR$9&gt;=ROW(H458),VLOOKUP(ROW(H458),記録会!$BQ$10:$BZ$638,COLUMN(I460),FALSE),"")</f>
        <v/>
      </c>
      <c r="J468" s="287"/>
      <c r="K468" s="285" t="str">
        <f>+IF(記録会!$BR$9&gt;=ROW(G458),VLOOKUP(ROW(G458),記録会!$BQ$10:$BZ$638,COLUMN(J460),FALSE),"")</f>
        <v/>
      </c>
      <c r="L468" s="287"/>
    </row>
    <row r="469" spans="1:12" x14ac:dyDescent="0.15">
      <c r="A469" s="45" t="str">
        <f t="shared" si="7"/>
        <v/>
      </c>
      <c r="B469" s="45" t="str">
        <f>+IF(記録会!$BR$9&gt;=ROW(A459),VLOOKUP(ROW(A459),記録会!$BQ$10:$BZ$638,COLUMN(C461),FALSE),"")</f>
        <v/>
      </c>
      <c r="C469" s="45" t="str">
        <f>+IF(記録会!$BR$9&gt;=ROW(B459),VLOOKUP(ROW(B459),記録会!$BQ$10:$BZ$638,COLUMN(D461),FALSE),"")</f>
        <v/>
      </c>
      <c r="D469" s="49" t="str">
        <f>+IF(記録会!$BR$9&gt;=ROW(C459),VLOOKUP(ROW(C459),記録会!$BQ$10:$BZ$638,COLUMN(E461),FALSE),"")</f>
        <v/>
      </c>
      <c r="E469" s="49" t="str">
        <f>+IF(記録会!$BR$9&gt;=ROW(D459),VLOOKUP(ROW(D459),記録会!$BQ$10:$BZ$638,COLUMN(F461),FALSE),"")</f>
        <v/>
      </c>
      <c r="F469" s="49" t="str">
        <f>+IF(記録会!$BR$9&gt;=ROW(E459),VLOOKUP(ROW(E459),記録会!$BQ$10:$BZ$638,COLUMN(G461),FALSE),"")</f>
        <v/>
      </c>
      <c r="G469" s="285" t="str">
        <f>+IF(記録会!$BR$9&gt;=ROW(F459),VLOOKUP(ROW(F459),記録会!$BQ$10:$BZ$638,COLUMN(H461),FALSE),"")</f>
        <v/>
      </c>
      <c r="H469" s="285"/>
      <c r="I469" s="286" t="str">
        <f>+IF(記録会!$BR$9&gt;=ROW(H459),VLOOKUP(ROW(H459),記録会!$BQ$10:$BZ$638,COLUMN(I461),FALSE),"")</f>
        <v/>
      </c>
      <c r="J469" s="287"/>
      <c r="K469" s="285" t="str">
        <f>+IF(記録会!$BR$9&gt;=ROW(G459),VLOOKUP(ROW(G459),記録会!$BQ$10:$BZ$638,COLUMN(J461),FALSE),"")</f>
        <v/>
      </c>
      <c r="L469" s="287"/>
    </row>
    <row r="470" spans="1:12" x14ac:dyDescent="0.15">
      <c r="A470" s="45" t="str">
        <f t="shared" si="7"/>
        <v/>
      </c>
      <c r="B470" s="45" t="str">
        <f>+IF(記録会!$BR$9&gt;=ROW(A460),VLOOKUP(ROW(A460),記録会!$BQ$10:$BZ$638,COLUMN(C462),FALSE),"")</f>
        <v/>
      </c>
      <c r="C470" s="45" t="str">
        <f>+IF(記録会!$BR$9&gt;=ROW(B460),VLOOKUP(ROW(B460),記録会!$BQ$10:$BZ$638,COLUMN(D462),FALSE),"")</f>
        <v/>
      </c>
      <c r="D470" s="49" t="str">
        <f>+IF(記録会!$BR$9&gt;=ROW(C460),VLOOKUP(ROW(C460),記録会!$BQ$10:$BZ$638,COLUMN(E462),FALSE),"")</f>
        <v/>
      </c>
      <c r="E470" s="49" t="str">
        <f>+IF(記録会!$BR$9&gt;=ROW(D460),VLOOKUP(ROW(D460),記録会!$BQ$10:$BZ$638,COLUMN(F462),FALSE),"")</f>
        <v/>
      </c>
      <c r="F470" s="49" t="str">
        <f>+IF(記録会!$BR$9&gt;=ROW(E460),VLOOKUP(ROW(E460),記録会!$BQ$10:$BZ$638,COLUMN(G462),FALSE),"")</f>
        <v/>
      </c>
      <c r="G470" s="285" t="str">
        <f>+IF(記録会!$BR$9&gt;=ROW(F460),VLOOKUP(ROW(F460),記録会!$BQ$10:$BZ$638,COLUMN(H462),FALSE),"")</f>
        <v/>
      </c>
      <c r="H470" s="285"/>
      <c r="I470" s="286" t="str">
        <f>+IF(記録会!$BR$9&gt;=ROW(H460),VLOOKUP(ROW(H460),記録会!$BQ$10:$BZ$638,COLUMN(I462),FALSE),"")</f>
        <v/>
      </c>
      <c r="J470" s="287"/>
      <c r="K470" s="285" t="str">
        <f>+IF(記録会!$BR$9&gt;=ROW(G460),VLOOKUP(ROW(G460),記録会!$BQ$10:$BZ$638,COLUMN(J462),FALSE),"")</f>
        <v/>
      </c>
      <c r="L470" s="287"/>
    </row>
    <row r="471" spans="1:12" x14ac:dyDescent="0.15">
      <c r="A471" s="45" t="str">
        <f t="shared" si="7"/>
        <v/>
      </c>
      <c r="B471" s="45" t="str">
        <f>+IF(記録会!$BR$9&gt;=ROW(A461),VLOOKUP(ROW(A461),記録会!$BQ$10:$BZ$638,COLUMN(C463),FALSE),"")</f>
        <v/>
      </c>
      <c r="C471" s="45" t="str">
        <f>+IF(記録会!$BR$9&gt;=ROW(B461),VLOOKUP(ROW(B461),記録会!$BQ$10:$BZ$638,COLUMN(D463),FALSE),"")</f>
        <v/>
      </c>
      <c r="D471" s="49" t="str">
        <f>+IF(記録会!$BR$9&gt;=ROW(C461),VLOOKUP(ROW(C461),記録会!$BQ$10:$BZ$638,COLUMN(E463),FALSE),"")</f>
        <v/>
      </c>
      <c r="E471" s="49" t="str">
        <f>+IF(記録会!$BR$9&gt;=ROW(D461),VLOOKUP(ROW(D461),記録会!$BQ$10:$BZ$638,COLUMN(F463),FALSE),"")</f>
        <v/>
      </c>
      <c r="F471" s="49" t="str">
        <f>+IF(記録会!$BR$9&gt;=ROW(E461),VLOOKUP(ROW(E461),記録会!$BQ$10:$BZ$638,COLUMN(G463),FALSE),"")</f>
        <v/>
      </c>
      <c r="G471" s="285" t="str">
        <f>+IF(記録会!$BR$9&gt;=ROW(F461),VLOOKUP(ROW(F461),記録会!$BQ$10:$BZ$638,COLUMN(H463),FALSE),"")</f>
        <v/>
      </c>
      <c r="H471" s="285"/>
      <c r="I471" s="286" t="str">
        <f>+IF(記録会!$BR$9&gt;=ROW(H461),VLOOKUP(ROW(H461),記録会!$BQ$10:$BZ$638,COLUMN(I463),FALSE),"")</f>
        <v/>
      </c>
      <c r="J471" s="287"/>
      <c r="K471" s="285" t="str">
        <f>+IF(記録会!$BR$9&gt;=ROW(G461),VLOOKUP(ROW(G461),記録会!$BQ$10:$BZ$638,COLUMN(J463),FALSE),"")</f>
        <v/>
      </c>
      <c r="L471" s="287"/>
    </row>
    <row r="472" spans="1:12" x14ac:dyDescent="0.15">
      <c r="A472" s="45" t="str">
        <f t="shared" si="7"/>
        <v/>
      </c>
      <c r="B472" s="45" t="str">
        <f>+IF(記録会!$BR$9&gt;=ROW(A462),VLOOKUP(ROW(A462),記録会!$BQ$10:$BZ$638,COLUMN(C464),FALSE),"")</f>
        <v/>
      </c>
      <c r="C472" s="45" t="str">
        <f>+IF(記録会!$BR$9&gt;=ROW(B462),VLOOKUP(ROW(B462),記録会!$BQ$10:$BZ$638,COLUMN(D464),FALSE),"")</f>
        <v/>
      </c>
      <c r="D472" s="49" t="str">
        <f>+IF(記録会!$BR$9&gt;=ROW(C462),VLOOKUP(ROW(C462),記録会!$BQ$10:$BZ$638,COLUMN(E464),FALSE),"")</f>
        <v/>
      </c>
      <c r="E472" s="49" t="str">
        <f>+IF(記録会!$BR$9&gt;=ROW(D462),VLOOKUP(ROW(D462),記録会!$BQ$10:$BZ$638,COLUMN(F464),FALSE),"")</f>
        <v/>
      </c>
      <c r="F472" s="49" t="str">
        <f>+IF(記録会!$BR$9&gt;=ROW(E462),VLOOKUP(ROW(E462),記録会!$BQ$10:$BZ$638,COLUMN(G464),FALSE),"")</f>
        <v/>
      </c>
      <c r="G472" s="285" t="str">
        <f>+IF(記録会!$BR$9&gt;=ROW(F462),VLOOKUP(ROW(F462),記録会!$BQ$10:$BZ$638,COLUMN(H464),FALSE),"")</f>
        <v/>
      </c>
      <c r="H472" s="285"/>
      <c r="I472" s="286" t="str">
        <f>+IF(記録会!$BR$9&gt;=ROW(H462),VLOOKUP(ROW(H462),記録会!$BQ$10:$BZ$638,COLUMN(I464),FALSE),"")</f>
        <v/>
      </c>
      <c r="J472" s="287"/>
      <c r="K472" s="285" t="str">
        <f>+IF(記録会!$BR$9&gt;=ROW(G462),VLOOKUP(ROW(G462),記録会!$BQ$10:$BZ$638,COLUMN(J464),FALSE),"")</f>
        <v/>
      </c>
      <c r="L472" s="287"/>
    </row>
    <row r="473" spans="1:12" x14ac:dyDescent="0.15">
      <c r="A473" s="45" t="str">
        <f t="shared" si="7"/>
        <v/>
      </c>
      <c r="B473" s="45" t="str">
        <f>+IF(記録会!$BR$9&gt;=ROW(A463),VLOOKUP(ROW(A463),記録会!$BQ$10:$BZ$638,COLUMN(C465),FALSE),"")</f>
        <v/>
      </c>
      <c r="C473" s="45" t="str">
        <f>+IF(記録会!$BR$9&gt;=ROW(B463),VLOOKUP(ROW(B463),記録会!$BQ$10:$BZ$638,COLUMN(D465),FALSE),"")</f>
        <v/>
      </c>
      <c r="D473" s="49" t="str">
        <f>+IF(記録会!$BR$9&gt;=ROW(C463),VLOOKUP(ROW(C463),記録会!$BQ$10:$BZ$638,COLUMN(E465),FALSE),"")</f>
        <v/>
      </c>
      <c r="E473" s="49" t="str">
        <f>+IF(記録会!$BR$9&gt;=ROW(D463),VLOOKUP(ROW(D463),記録会!$BQ$10:$BZ$638,COLUMN(F465),FALSE),"")</f>
        <v/>
      </c>
      <c r="F473" s="49" t="str">
        <f>+IF(記録会!$BR$9&gt;=ROW(E463),VLOOKUP(ROW(E463),記録会!$BQ$10:$BZ$638,COLUMN(G465),FALSE),"")</f>
        <v/>
      </c>
      <c r="G473" s="285" t="str">
        <f>+IF(記録会!$BR$9&gt;=ROW(F463),VLOOKUP(ROW(F463),記録会!$BQ$10:$BZ$638,COLUMN(H465),FALSE),"")</f>
        <v/>
      </c>
      <c r="H473" s="285"/>
      <c r="I473" s="286" t="str">
        <f>+IF(記録会!$BR$9&gt;=ROW(H463),VLOOKUP(ROW(H463),記録会!$BQ$10:$BZ$638,COLUMN(I465),FALSE),"")</f>
        <v/>
      </c>
      <c r="J473" s="287"/>
      <c r="K473" s="285" t="str">
        <f>+IF(記録会!$BR$9&gt;=ROW(G463),VLOOKUP(ROW(G463),記録会!$BQ$10:$BZ$638,COLUMN(J465),FALSE),"")</f>
        <v/>
      </c>
      <c r="L473" s="287"/>
    </row>
    <row r="474" spans="1:12" x14ac:dyDescent="0.15">
      <c r="A474" s="45" t="str">
        <f t="shared" si="7"/>
        <v/>
      </c>
      <c r="B474" s="45" t="str">
        <f>+IF(記録会!$BR$9&gt;=ROW(A464),VLOOKUP(ROW(A464),記録会!$BQ$10:$BZ$638,COLUMN(C466),FALSE),"")</f>
        <v/>
      </c>
      <c r="C474" s="45" t="str">
        <f>+IF(記録会!$BR$9&gt;=ROW(B464),VLOOKUP(ROW(B464),記録会!$BQ$10:$BZ$638,COLUMN(D466),FALSE),"")</f>
        <v/>
      </c>
      <c r="D474" s="49" t="str">
        <f>+IF(記録会!$BR$9&gt;=ROW(C464),VLOOKUP(ROW(C464),記録会!$BQ$10:$BZ$638,COLUMN(E466),FALSE),"")</f>
        <v/>
      </c>
      <c r="E474" s="49" t="str">
        <f>+IF(記録会!$BR$9&gt;=ROW(D464),VLOOKUP(ROW(D464),記録会!$BQ$10:$BZ$638,COLUMN(F466),FALSE),"")</f>
        <v/>
      </c>
      <c r="F474" s="49" t="str">
        <f>+IF(記録会!$BR$9&gt;=ROW(E464),VLOOKUP(ROW(E464),記録会!$BQ$10:$BZ$638,COLUMN(G466),FALSE),"")</f>
        <v/>
      </c>
      <c r="G474" s="285" t="str">
        <f>+IF(記録会!$BR$9&gt;=ROW(F464),VLOOKUP(ROW(F464),記録会!$BQ$10:$BZ$638,COLUMN(H466),FALSE),"")</f>
        <v/>
      </c>
      <c r="H474" s="285"/>
      <c r="I474" s="286" t="str">
        <f>+IF(記録会!$BR$9&gt;=ROW(H464),VLOOKUP(ROW(H464),記録会!$BQ$10:$BZ$638,COLUMN(I466),FALSE),"")</f>
        <v/>
      </c>
      <c r="J474" s="287"/>
      <c r="K474" s="285" t="str">
        <f>+IF(記録会!$BR$9&gt;=ROW(G464),VLOOKUP(ROW(G464),記録会!$BQ$10:$BZ$638,COLUMN(J466),FALSE),"")</f>
        <v/>
      </c>
      <c r="L474" s="287"/>
    </row>
    <row r="475" spans="1:12" x14ac:dyDescent="0.15">
      <c r="A475" s="45" t="str">
        <f t="shared" si="7"/>
        <v/>
      </c>
      <c r="B475" s="45" t="str">
        <f>+IF(記録会!$BR$9&gt;=ROW(A465),VLOOKUP(ROW(A465),記録会!$BQ$10:$BZ$638,COLUMN(C467),FALSE),"")</f>
        <v/>
      </c>
      <c r="C475" s="45" t="str">
        <f>+IF(記録会!$BR$9&gt;=ROW(B465),VLOOKUP(ROW(B465),記録会!$BQ$10:$BZ$638,COLUMN(D467),FALSE),"")</f>
        <v/>
      </c>
      <c r="D475" s="49" t="str">
        <f>+IF(記録会!$BR$9&gt;=ROW(C465),VLOOKUP(ROW(C465),記録会!$BQ$10:$BZ$638,COLUMN(E467),FALSE),"")</f>
        <v/>
      </c>
      <c r="E475" s="49" t="str">
        <f>+IF(記録会!$BR$9&gt;=ROW(D465),VLOOKUP(ROW(D465),記録会!$BQ$10:$BZ$638,COLUMN(F467),FALSE),"")</f>
        <v/>
      </c>
      <c r="F475" s="49" t="str">
        <f>+IF(記録会!$BR$9&gt;=ROW(E465),VLOOKUP(ROW(E465),記録会!$BQ$10:$BZ$638,COLUMN(G467),FALSE),"")</f>
        <v/>
      </c>
      <c r="G475" s="285" t="str">
        <f>+IF(記録会!$BR$9&gt;=ROW(F465),VLOOKUP(ROW(F465),記録会!$BQ$10:$BZ$638,COLUMN(H467),FALSE),"")</f>
        <v/>
      </c>
      <c r="H475" s="285"/>
      <c r="I475" s="286" t="str">
        <f>+IF(記録会!$BR$9&gt;=ROW(H465),VLOOKUP(ROW(H465),記録会!$BQ$10:$BZ$638,COLUMN(I467),FALSE),"")</f>
        <v/>
      </c>
      <c r="J475" s="287"/>
      <c r="K475" s="285" t="str">
        <f>+IF(記録会!$BR$9&gt;=ROW(G465),VLOOKUP(ROW(G465),記録会!$BQ$10:$BZ$638,COLUMN(J467),FALSE),"")</f>
        <v/>
      </c>
      <c r="L475" s="287"/>
    </row>
    <row r="476" spans="1:12" x14ac:dyDescent="0.15">
      <c r="A476" s="45" t="str">
        <f t="shared" si="7"/>
        <v/>
      </c>
      <c r="B476" s="45" t="str">
        <f>+IF(記録会!$BR$9&gt;=ROW(A466),VLOOKUP(ROW(A466),記録会!$BQ$10:$BZ$638,COLUMN(C468),FALSE),"")</f>
        <v/>
      </c>
      <c r="C476" s="45" t="str">
        <f>+IF(記録会!$BR$9&gt;=ROW(B466),VLOOKUP(ROW(B466),記録会!$BQ$10:$BZ$638,COLUMN(D468),FALSE),"")</f>
        <v/>
      </c>
      <c r="D476" s="49" t="str">
        <f>+IF(記録会!$BR$9&gt;=ROW(C466),VLOOKUP(ROW(C466),記録会!$BQ$10:$BZ$638,COLUMN(E468),FALSE),"")</f>
        <v/>
      </c>
      <c r="E476" s="49" t="str">
        <f>+IF(記録会!$BR$9&gt;=ROW(D466),VLOOKUP(ROW(D466),記録会!$BQ$10:$BZ$638,COLUMN(F468),FALSE),"")</f>
        <v/>
      </c>
      <c r="F476" s="49" t="str">
        <f>+IF(記録会!$BR$9&gt;=ROW(E466),VLOOKUP(ROW(E466),記録会!$BQ$10:$BZ$638,COLUMN(G468),FALSE),"")</f>
        <v/>
      </c>
      <c r="G476" s="285" t="str">
        <f>+IF(記録会!$BR$9&gt;=ROW(F466),VLOOKUP(ROW(F466),記録会!$BQ$10:$BZ$638,COLUMN(H468),FALSE),"")</f>
        <v/>
      </c>
      <c r="H476" s="285"/>
      <c r="I476" s="286" t="str">
        <f>+IF(記録会!$BR$9&gt;=ROW(H466),VLOOKUP(ROW(H466),記録会!$BQ$10:$BZ$638,COLUMN(I468),FALSE),"")</f>
        <v/>
      </c>
      <c r="J476" s="287"/>
      <c r="K476" s="285" t="str">
        <f>+IF(記録会!$BR$9&gt;=ROW(G466),VLOOKUP(ROW(G466),記録会!$BQ$10:$BZ$638,COLUMN(J468),FALSE),"")</f>
        <v/>
      </c>
      <c r="L476" s="287"/>
    </row>
    <row r="477" spans="1:12" x14ac:dyDescent="0.15">
      <c r="A477" s="45" t="str">
        <f t="shared" si="7"/>
        <v/>
      </c>
      <c r="B477" s="45" t="str">
        <f>+IF(記録会!$BR$9&gt;=ROW(A467),VLOOKUP(ROW(A467),記録会!$BQ$10:$BZ$638,COLUMN(C469),FALSE),"")</f>
        <v/>
      </c>
      <c r="C477" s="45" t="str">
        <f>+IF(記録会!$BR$9&gt;=ROW(B467),VLOOKUP(ROW(B467),記録会!$BQ$10:$BZ$638,COLUMN(D469),FALSE),"")</f>
        <v/>
      </c>
      <c r="D477" s="49" t="str">
        <f>+IF(記録会!$BR$9&gt;=ROW(C467),VLOOKUP(ROW(C467),記録会!$BQ$10:$BZ$638,COLUMN(E469),FALSE),"")</f>
        <v/>
      </c>
      <c r="E477" s="49" t="str">
        <f>+IF(記録会!$BR$9&gt;=ROW(D467),VLOOKUP(ROW(D467),記録会!$BQ$10:$BZ$638,COLUMN(F469),FALSE),"")</f>
        <v/>
      </c>
      <c r="F477" s="49" t="str">
        <f>+IF(記録会!$BR$9&gt;=ROW(E467),VLOOKUP(ROW(E467),記録会!$BQ$10:$BZ$638,COLUMN(G469),FALSE),"")</f>
        <v/>
      </c>
      <c r="G477" s="285" t="str">
        <f>+IF(記録会!$BR$9&gt;=ROW(F467),VLOOKUP(ROW(F467),記録会!$BQ$10:$BZ$638,COLUMN(H469),FALSE),"")</f>
        <v/>
      </c>
      <c r="H477" s="285"/>
      <c r="I477" s="286" t="str">
        <f>+IF(記録会!$BR$9&gt;=ROW(H467),VLOOKUP(ROW(H467),記録会!$BQ$10:$BZ$638,COLUMN(I469),FALSE),"")</f>
        <v/>
      </c>
      <c r="J477" s="287"/>
      <c r="K477" s="285" t="str">
        <f>+IF(記録会!$BR$9&gt;=ROW(G467),VLOOKUP(ROW(G467),記録会!$BQ$10:$BZ$638,COLUMN(J469),FALSE),"")</f>
        <v/>
      </c>
      <c r="L477" s="287"/>
    </row>
    <row r="478" spans="1:12" x14ac:dyDescent="0.15">
      <c r="A478" s="45" t="str">
        <f t="shared" si="7"/>
        <v/>
      </c>
      <c r="B478" s="45" t="str">
        <f>+IF(記録会!$BR$9&gt;=ROW(A468),VLOOKUP(ROW(A468),記録会!$BQ$10:$BZ$638,COLUMN(C470),FALSE),"")</f>
        <v/>
      </c>
      <c r="C478" s="45" t="str">
        <f>+IF(記録会!$BR$9&gt;=ROW(B468),VLOOKUP(ROW(B468),記録会!$BQ$10:$BZ$638,COLUMN(D470),FALSE),"")</f>
        <v/>
      </c>
      <c r="D478" s="49" t="str">
        <f>+IF(記録会!$BR$9&gt;=ROW(C468),VLOOKUP(ROW(C468),記録会!$BQ$10:$BZ$638,COLUMN(E470),FALSE),"")</f>
        <v/>
      </c>
      <c r="E478" s="49" t="str">
        <f>+IF(記録会!$BR$9&gt;=ROW(D468),VLOOKUP(ROW(D468),記録会!$BQ$10:$BZ$638,COLUMN(F470),FALSE),"")</f>
        <v/>
      </c>
      <c r="F478" s="49" t="str">
        <f>+IF(記録会!$BR$9&gt;=ROW(E468),VLOOKUP(ROW(E468),記録会!$BQ$10:$BZ$638,COLUMN(G470),FALSE),"")</f>
        <v/>
      </c>
      <c r="G478" s="285" t="str">
        <f>+IF(記録会!$BR$9&gt;=ROW(F468),VLOOKUP(ROW(F468),記録会!$BQ$10:$BZ$638,COLUMN(H470),FALSE),"")</f>
        <v/>
      </c>
      <c r="H478" s="285"/>
      <c r="I478" s="286" t="str">
        <f>+IF(記録会!$BR$9&gt;=ROW(H468),VLOOKUP(ROW(H468),記録会!$BQ$10:$BZ$638,COLUMN(I470),FALSE),"")</f>
        <v/>
      </c>
      <c r="J478" s="287"/>
      <c r="K478" s="285" t="str">
        <f>+IF(記録会!$BR$9&gt;=ROW(G468),VLOOKUP(ROW(G468),記録会!$BQ$10:$BZ$638,COLUMN(J470),FALSE),"")</f>
        <v/>
      </c>
      <c r="L478" s="287"/>
    </row>
    <row r="479" spans="1:12" x14ac:dyDescent="0.15">
      <c r="A479" s="45" t="str">
        <f t="shared" si="7"/>
        <v/>
      </c>
      <c r="B479" s="45" t="str">
        <f>+IF(記録会!$BR$9&gt;=ROW(A469),VLOOKUP(ROW(A469),記録会!$BQ$10:$BZ$638,COLUMN(C471),FALSE),"")</f>
        <v/>
      </c>
      <c r="C479" s="45" t="str">
        <f>+IF(記録会!$BR$9&gt;=ROW(B469),VLOOKUP(ROW(B469),記録会!$BQ$10:$BZ$638,COLUMN(D471),FALSE),"")</f>
        <v/>
      </c>
      <c r="D479" s="49" t="str">
        <f>+IF(記録会!$BR$9&gt;=ROW(C469),VLOOKUP(ROW(C469),記録会!$BQ$10:$BZ$638,COLUMN(E471),FALSE),"")</f>
        <v/>
      </c>
      <c r="E479" s="49" t="str">
        <f>+IF(記録会!$BR$9&gt;=ROW(D469),VLOOKUP(ROW(D469),記録会!$BQ$10:$BZ$638,COLUMN(F471),FALSE),"")</f>
        <v/>
      </c>
      <c r="F479" s="49" t="str">
        <f>+IF(記録会!$BR$9&gt;=ROW(E469),VLOOKUP(ROW(E469),記録会!$BQ$10:$BZ$638,COLUMN(G471),FALSE),"")</f>
        <v/>
      </c>
      <c r="G479" s="285" t="str">
        <f>+IF(記録会!$BR$9&gt;=ROW(F469),VLOOKUP(ROW(F469),記録会!$BQ$10:$BZ$638,COLUMN(H471),FALSE),"")</f>
        <v/>
      </c>
      <c r="H479" s="285"/>
      <c r="I479" s="286" t="str">
        <f>+IF(記録会!$BR$9&gt;=ROW(H469),VLOOKUP(ROW(H469),記録会!$BQ$10:$BZ$638,COLUMN(I471),FALSE),"")</f>
        <v/>
      </c>
      <c r="J479" s="287"/>
      <c r="K479" s="285" t="str">
        <f>+IF(記録会!$BR$9&gt;=ROW(G469),VLOOKUP(ROW(G469),記録会!$BQ$10:$BZ$638,COLUMN(J471),FALSE),"")</f>
        <v/>
      </c>
      <c r="L479" s="287"/>
    </row>
    <row r="480" spans="1:12" x14ac:dyDescent="0.15">
      <c r="A480" s="45" t="str">
        <f t="shared" si="7"/>
        <v/>
      </c>
      <c r="B480" s="45" t="str">
        <f>+IF(記録会!$BR$9&gt;=ROW(A470),VLOOKUP(ROW(A470),記録会!$BQ$10:$BZ$638,COLUMN(C472),FALSE),"")</f>
        <v/>
      </c>
      <c r="C480" s="45" t="str">
        <f>+IF(記録会!$BR$9&gt;=ROW(B470),VLOOKUP(ROW(B470),記録会!$BQ$10:$BZ$638,COLUMN(D472),FALSE),"")</f>
        <v/>
      </c>
      <c r="D480" s="49" t="str">
        <f>+IF(記録会!$BR$9&gt;=ROW(C470),VLOOKUP(ROW(C470),記録会!$BQ$10:$BZ$638,COLUMN(E472),FALSE),"")</f>
        <v/>
      </c>
      <c r="E480" s="49" t="str">
        <f>+IF(記録会!$BR$9&gt;=ROW(D470),VLOOKUP(ROW(D470),記録会!$BQ$10:$BZ$638,COLUMN(F472),FALSE),"")</f>
        <v/>
      </c>
      <c r="F480" s="49" t="str">
        <f>+IF(記録会!$BR$9&gt;=ROW(E470),VLOOKUP(ROW(E470),記録会!$BQ$10:$BZ$638,COLUMN(G472),FALSE),"")</f>
        <v/>
      </c>
      <c r="G480" s="285" t="str">
        <f>+IF(記録会!$BR$9&gt;=ROW(F470),VLOOKUP(ROW(F470),記録会!$BQ$10:$BZ$638,COLUMN(H472),FALSE),"")</f>
        <v/>
      </c>
      <c r="H480" s="285"/>
      <c r="I480" s="286" t="str">
        <f>+IF(記録会!$BR$9&gt;=ROW(H470),VLOOKUP(ROW(H470),記録会!$BQ$10:$BZ$638,COLUMN(I472),FALSE),"")</f>
        <v/>
      </c>
      <c r="J480" s="287"/>
      <c r="K480" s="285" t="str">
        <f>+IF(記録会!$BR$9&gt;=ROW(G470),VLOOKUP(ROW(G470),記録会!$BQ$10:$BZ$638,COLUMN(J472),FALSE),"")</f>
        <v/>
      </c>
      <c r="L480" s="287"/>
    </row>
    <row r="481" spans="1:12" x14ac:dyDescent="0.15">
      <c r="A481" s="45" t="str">
        <f t="shared" si="7"/>
        <v/>
      </c>
      <c r="B481" s="45" t="str">
        <f>+IF(記録会!$BR$9&gt;=ROW(A471),VLOOKUP(ROW(A471),記録会!$BQ$10:$BZ$638,COLUMN(C473),FALSE),"")</f>
        <v/>
      </c>
      <c r="C481" s="45" t="str">
        <f>+IF(記録会!$BR$9&gt;=ROW(B471),VLOOKUP(ROW(B471),記録会!$BQ$10:$BZ$638,COLUMN(D473),FALSE),"")</f>
        <v/>
      </c>
      <c r="D481" s="49" t="str">
        <f>+IF(記録会!$BR$9&gt;=ROW(C471),VLOOKUP(ROW(C471),記録会!$BQ$10:$BZ$638,COLUMN(E473),FALSE),"")</f>
        <v/>
      </c>
      <c r="E481" s="49" t="str">
        <f>+IF(記録会!$BR$9&gt;=ROW(D471),VLOOKUP(ROW(D471),記録会!$BQ$10:$BZ$638,COLUMN(F473),FALSE),"")</f>
        <v/>
      </c>
      <c r="F481" s="49" t="str">
        <f>+IF(記録会!$BR$9&gt;=ROW(E471),VLOOKUP(ROW(E471),記録会!$BQ$10:$BZ$638,COLUMN(G473),FALSE),"")</f>
        <v/>
      </c>
      <c r="G481" s="285" t="str">
        <f>+IF(記録会!$BR$9&gt;=ROW(F471),VLOOKUP(ROW(F471),記録会!$BQ$10:$BZ$638,COLUMN(H473),FALSE),"")</f>
        <v/>
      </c>
      <c r="H481" s="285"/>
      <c r="I481" s="286" t="str">
        <f>+IF(記録会!$BR$9&gt;=ROW(H471),VLOOKUP(ROW(H471),記録会!$BQ$10:$BZ$638,COLUMN(I473),FALSE),"")</f>
        <v/>
      </c>
      <c r="J481" s="287"/>
      <c r="K481" s="285" t="str">
        <f>+IF(記録会!$BR$9&gt;=ROW(G471),VLOOKUP(ROW(G471),記録会!$BQ$10:$BZ$638,COLUMN(J473),FALSE),"")</f>
        <v/>
      </c>
      <c r="L481" s="287"/>
    </row>
    <row r="482" spans="1:12" x14ac:dyDescent="0.15">
      <c r="A482" s="45" t="str">
        <f t="shared" si="7"/>
        <v/>
      </c>
      <c r="B482" s="45" t="str">
        <f>+IF(記録会!$BR$9&gt;=ROW(A472),VLOOKUP(ROW(A472),記録会!$BQ$10:$BZ$638,COLUMN(C474),FALSE),"")</f>
        <v/>
      </c>
      <c r="C482" s="45" t="str">
        <f>+IF(記録会!$BR$9&gt;=ROW(B472),VLOOKUP(ROW(B472),記録会!$BQ$10:$BZ$638,COLUMN(D474),FALSE),"")</f>
        <v/>
      </c>
      <c r="D482" s="49" t="str">
        <f>+IF(記録会!$BR$9&gt;=ROW(C472),VLOOKUP(ROW(C472),記録会!$BQ$10:$BZ$638,COLUMN(E474),FALSE),"")</f>
        <v/>
      </c>
      <c r="E482" s="49" t="str">
        <f>+IF(記録会!$BR$9&gt;=ROW(D472),VLOOKUP(ROW(D472),記録会!$BQ$10:$BZ$638,COLUMN(F474),FALSE),"")</f>
        <v/>
      </c>
      <c r="F482" s="49" t="str">
        <f>+IF(記録会!$BR$9&gt;=ROW(E472),VLOOKUP(ROW(E472),記録会!$BQ$10:$BZ$638,COLUMN(G474),FALSE),"")</f>
        <v/>
      </c>
      <c r="G482" s="285" t="str">
        <f>+IF(記録会!$BR$9&gt;=ROW(F472),VLOOKUP(ROW(F472),記録会!$BQ$10:$BZ$638,COLUMN(H474),FALSE),"")</f>
        <v/>
      </c>
      <c r="H482" s="285"/>
      <c r="I482" s="286" t="str">
        <f>+IF(記録会!$BR$9&gt;=ROW(H472),VLOOKUP(ROW(H472),記録会!$BQ$10:$BZ$638,COLUMN(I474),FALSE),"")</f>
        <v/>
      </c>
      <c r="J482" s="287"/>
      <c r="K482" s="285" t="str">
        <f>+IF(記録会!$BR$9&gt;=ROW(G472),VLOOKUP(ROW(G472),記録会!$BQ$10:$BZ$638,COLUMN(J474),FALSE),"")</f>
        <v/>
      </c>
      <c r="L482" s="287"/>
    </row>
    <row r="483" spans="1:12" x14ac:dyDescent="0.15">
      <c r="A483" s="45" t="str">
        <f t="shared" si="7"/>
        <v/>
      </c>
      <c r="B483" s="45" t="str">
        <f>+IF(記録会!$BR$9&gt;=ROW(A473),VLOOKUP(ROW(A473),記録会!$BQ$10:$BZ$638,COLUMN(C475),FALSE),"")</f>
        <v/>
      </c>
      <c r="C483" s="45" t="str">
        <f>+IF(記録会!$BR$9&gt;=ROW(B473),VLOOKUP(ROW(B473),記録会!$BQ$10:$BZ$638,COLUMN(D475),FALSE),"")</f>
        <v/>
      </c>
      <c r="D483" s="49" t="str">
        <f>+IF(記録会!$BR$9&gt;=ROW(C473),VLOOKUP(ROW(C473),記録会!$BQ$10:$BZ$638,COLUMN(E475),FALSE),"")</f>
        <v/>
      </c>
      <c r="E483" s="49" t="str">
        <f>+IF(記録会!$BR$9&gt;=ROW(D473),VLOOKUP(ROW(D473),記録会!$BQ$10:$BZ$638,COLUMN(F475),FALSE),"")</f>
        <v/>
      </c>
      <c r="F483" s="49" t="str">
        <f>+IF(記録会!$BR$9&gt;=ROW(E473),VLOOKUP(ROW(E473),記録会!$BQ$10:$BZ$638,COLUMN(G475),FALSE),"")</f>
        <v/>
      </c>
      <c r="G483" s="285" t="str">
        <f>+IF(記録会!$BR$9&gt;=ROW(F473),VLOOKUP(ROW(F473),記録会!$BQ$10:$BZ$638,COLUMN(H475),FALSE),"")</f>
        <v/>
      </c>
      <c r="H483" s="285"/>
      <c r="I483" s="286" t="str">
        <f>+IF(記録会!$BR$9&gt;=ROW(H473),VLOOKUP(ROW(H473),記録会!$BQ$10:$BZ$638,COLUMN(I475),FALSE),"")</f>
        <v/>
      </c>
      <c r="J483" s="287"/>
      <c r="K483" s="285" t="str">
        <f>+IF(記録会!$BR$9&gt;=ROW(G473),VLOOKUP(ROW(G473),記録会!$BQ$10:$BZ$638,COLUMN(J475),FALSE),"")</f>
        <v/>
      </c>
      <c r="L483" s="287"/>
    </row>
    <row r="484" spans="1:12" x14ac:dyDescent="0.15">
      <c r="A484" s="45" t="str">
        <f t="shared" si="7"/>
        <v/>
      </c>
      <c r="B484" s="45" t="str">
        <f>+IF(記録会!$BR$9&gt;=ROW(A474),VLOOKUP(ROW(A474),記録会!$BQ$10:$BZ$638,COLUMN(C476),FALSE),"")</f>
        <v/>
      </c>
      <c r="C484" s="45" t="str">
        <f>+IF(記録会!$BR$9&gt;=ROW(B474),VLOOKUP(ROW(B474),記録会!$BQ$10:$BZ$638,COLUMN(D476),FALSE),"")</f>
        <v/>
      </c>
      <c r="D484" s="49" t="str">
        <f>+IF(記録会!$BR$9&gt;=ROW(C474),VLOOKUP(ROW(C474),記録会!$BQ$10:$BZ$638,COLUMN(E476),FALSE),"")</f>
        <v/>
      </c>
      <c r="E484" s="49" t="str">
        <f>+IF(記録会!$BR$9&gt;=ROW(D474),VLOOKUP(ROW(D474),記録会!$BQ$10:$BZ$638,COLUMN(F476),FALSE),"")</f>
        <v/>
      </c>
      <c r="F484" s="49" t="str">
        <f>+IF(記録会!$BR$9&gt;=ROW(E474),VLOOKUP(ROW(E474),記録会!$BQ$10:$BZ$638,COLUMN(G476),FALSE),"")</f>
        <v/>
      </c>
      <c r="G484" s="285" t="str">
        <f>+IF(記録会!$BR$9&gt;=ROW(F474),VLOOKUP(ROW(F474),記録会!$BQ$10:$BZ$638,COLUMN(H476),FALSE),"")</f>
        <v/>
      </c>
      <c r="H484" s="285"/>
      <c r="I484" s="286" t="str">
        <f>+IF(記録会!$BR$9&gt;=ROW(H474),VLOOKUP(ROW(H474),記録会!$BQ$10:$BZ$638,COLUMN(I476),FALSE),"")</f>
        <v/>
      </c>
      <c r="J484" s="287"/>
      <c r="K484" s="285" t="str">
        <f>+IF(記録会!$BR$9&gt;=ROW(G474),VLOOKUP(ROW(G474),記録会!$BQ$10:$BZ$638,COLUMN(J476),FALSE),"")</f>
        <v/>
      </c>
      <c r="L484" s="287"/>
    </row>
    <row r="485" spans="1:12" x14ac:dyDescent="0.15">
      <c r="A485" s="45" t="str">
        <f t="shared" si="7"/>
        <v/>
      </c>
      <c r="B485" s="45" t="str">
        <f>+IF(記録会!$BR$9&gt;=ROW(A475),VLOOKUP(ROW(A475),記録会!$BQ$10:$BZ$638,COLUMN(C477),FALSE),"")</f>
        <v/>
      </c>
      <c r="C485" s="45" t="str">
        <f>+IF(記録会!$BR$9&gt;=ROW(B475),VLOOKUP(ROW(B475),記録会!$BQ$10:$BZ$638,COLUMN(D477),FALSE),"")</f>
        <v/>
      </c>
      <c r="D485" s="49" t="str">
        <f>+IF(記録会!$BR$9&gt;=ROW(C475),VLOOKUP(ROW(C475),記録会!$BQ$10:$BZ$638,COLUMN(E477),FALSE),"")</f>
        <v/>
      </c>
      <c r="E485" s="49" t="str">
        <f>+IF(記録会!$BR$9&gt;=ROW(D475),VLOOKUP(ROW(D475),記録会!$BQ$10:$BZ$638,COLUMN(F477),FALSE),"")</f>
        <v/>
      </c>
      <c r="F485" s="49" t="str">
        <f>+IF(記録会!$BR$9&gt;=ROW(E475),VLOOKUP(ROW(E475),記録会!$BQ$10:$BZ$638,COLUMN(G477),FALSE),"")</f>
        <v/>
      </c>
      <c r="G485" s="285" t="str">
        <f>+IF(記録会!$BR$9&gt;=ROW(F475),VLOOKUP(ROW(F475),記録会!$BQ$10:$BZ$638,COLUMN(H477),FALSE),"")</f>
        <v/>
      </c>
      <c r="H485" s="285"/>
      <c r="I485" s="286" t="str">
        <f>+IF(記録会!$BR$9&gt;=ROW(H475),VLOOKUP(ROW(H475),記録会!$BQ$10:$BZ$638,COLUMN(I477),FALSE),"")</f>
        <v/>
      </c>
      <c r="J485" s="287"/>
      <c r="K485" s="285" t="str">
        <f>+IF(記録会!$BR$9&gt;=ROW(G475),VLOOKUP(ROW(G475),記録会!$BQ$10:$BZ$638,COLUMN(J477),FALSE),"")</f>
        <v/>
      </c>
      <c r="L485" s="287"/>
    </row>
    <row r="486" spans="1:12" x14ac:dyDescent="0.15">
      <c r="A486" s="45" t="str">
        <f t="shared" si="7"/>
        <v/>
      </c>
      <c r="B486" s="45" t="str">
        <f>+IF(記録会!$BR$9&gt;=ROW(A476),VLOOKUP(ROW(A476),記録会!$BQ$10:$BZ$638,COLUMN(C478),FALSE),"")</f>
        <v/>
      </c>
      <c r="C486" s="45" t="str">
        <f>+IF(記録会!$BR$9&gt;=ROW(B476),VLOOKUP(ROW(B476),記録会!$BQ$10:$BZ$638,COLUMN(D478),FALSE),"")</f>
        <v/>
      </c>
      <c r="D486" s="49" t="str">
        <f>+IF(記録会!$BR$9&gt;=ROW(C476),VLOOKUP(ROW(C476),記録会!$BQ$10:$BZ$638,COLUMN(E478),FALSE),"")</f>
        <v/>
      </c>
      <c r="E486" s="49" t="str">
        <f>+IF(記録会!$BR$9&gt;=ROW(D476),VLOOKUP(ROW(D476),記録会!$BQ$10:$BZ$638,COLUMN(F478),FALSE),"")</f>
        <v/>
      </c>
      <c r="F486" s="49" t="str">
        <f>+IF(記録会!$BR$9&gt;=ROW(E476),VLOOKUP(ROW(E476),記録会!$BQ$10:$BZ$638,COLUMN(G478),FALSE),"")</f>
        <v/>
      </c>
      <c r="G486" s="285" t="str">
        <f>+IF(記録会!$BR$9&gt;=ROW(F476),VLOOKUP(ROW(F476),記録会!$BQ$10:$BZ$638,COLUMN(H478),FALSE),"")</f>
        <v/>
      </c>
      <c r="H486" s="285"/>
      <c r="I486" s="286" t="str">
        <f>+IF(記録会!$BR$9&gt;=ROW(H476),VLOOKUP(ROW(H476),記録会!$BQ$10:$BZ$638,COLUMN(I478),FALSE),"")</f>
        <v/>
      </c>
      <c r="J486" s="287"/>
      <c r="K486" s="285" t="str">
        <f>+IF(記録会!$BR$9&gt;=ROW(G476),VLOOKUP(ROW(G476),記録会!$BQ$10:$BZ$638,COLUMN(J478),FALSE),"")</f>
        <v/>
      </c>
      <c r="L486" s="287"/>
    </row>
    <row r="487" spans="1:12" x14ac:dyDescent="0.15">
      <c r="A487" s="45" t="str">
        <f t="shared" si="7"/>
        <v/>
      </c>
      <c r="B487" s="45" t="str">
        <f>+IF(記録会!$BR$9&gt;=ROW(A477),VLOOKUP(ROW(A477),記録会!$BQ$10:$BZ$638,COLUMN(C479),FALSE),"")</f>
        <v/>
      </c>
      <c r="C487" s="45" t="str">
        <f>+IF(記録会!$BR$9&gt;=ROW(B477),VLOOKUP(ROW(B477),記録会!$BQ$10:$BZ$638,COLUMN(D479),FALSE),"")</f>
        <v/>
      </c>
      <c r="D487" s="49" t="str">
        <f>+IF(記録会!$BR$9&gt;=ROW(C477),VLOOKUP(ROW(C477),記録会!$BQ$10:$BZ$638,COLUMN(E479),FALSE),"")</f>
        <v/>
      </c>
      <c r="E487" s="49" t="str">
        <f>+IF(記録会!$BR$9&gt;=ROW(D477),VLOOKUP(ROW(D477),記録会!$BQ$10:$BZ$638,COLUMN(F479),FALSE),"")</f>
        <v/>
      </c>
      <c r="F487" s="49" t="str">
        <f>+IF(記録会!$BR$9&gt;=ROW(E477),VLOOKUP(ROW(E477),記録会!$BQ$10:$BZ$638,COLUMN(G479),FALSE),"")</f>
        <v/>
      </c>
      <c r="G487" s="285" t="str">
        <f>+IF(記録会!$BR$9&gt;=ROW(F477),VLOOKUP(ROW(F477),記録会!$BQ$10:$BZ$638,COLUMN(H479),FALSE),"")</f>
        <v/>
      </c>
      <c r="H487" s="285"/>
      <c r="I487" s="286" t="str">
        <f>+IF(記録会!$BR$9&gt;=ROW(H477),VLOOKUP(ROW(H477),記録会!$BQ$10:$BZ$638,COLUMN(I479),FALSE),"")</f>
        <v/>
      </c>
      <c r="J487" s="287"/>
      <c r="K487" s="285" t="str">
        <f>+IF(記録会!$BR$9&gt;=ROW(G477),VLOOKUP(ROW(G477),記録会!$BQ$10:$BZ$638,COLUMN(J479),FALSE),"")</f>
        <v/>
      </c>
      <c r="L487" s="287"/>
    </row>
    <row r="488" spans="1:12" x14ac:dyDescent="0.15">
      <c r="A488" s="45" t="str">
        <f t="shared" si="7"/>
        <v/>
      </c>
      <c r="B488" s="45" t="str">
        <f>+IF(記録会!$BR$9&gt;=ROW(A478),VLOOKUP(ROW(A478),記録会!$BQ$10:$BZ$638,COLUMN(C480),FALSE),"")</f>
        <v/>
      </c>
      <c r="C488" s="45" t="str">
        <f>+IF(記録会!$BR$9&gt;=ROW(B478),VLOOKUP(ROW(B478),記録会!$BQ$10:$BZ$638,COLUMN(D480),FALSE),"")</f>
        <v/>
      </c>
      <c r="D488" s="49" t="str">
        <f>+IF(記録会!$BR$9&gt;=ROW(C478),VLOOKUP(ROW(C478),記録会!$BQ$10:$BZ$638,COLUMN(E480),FALSE),"")</f>
        <v/>
      </c>
      <c r="E488" s="49" t="str">
        <f>+IF(記録会!$BR$9&gt;=ROW(D478),VLOOKUP(ROW(D478),記録会!$BQ$10:$BZ$638,COLUMN(F480),FALSE),"")</f>
        <v/>
      </c>
      <c r="F488" s="49" t="str">
        <f>+IF(記録会!$BR$9&gt;=ROW(E478),VLOOKUP(ROW(E478),記録会!$BQ$10:$BZ$638,COLUMN(G480),FALSE),"")</f>
        <v/>
      </c>
      <c r="G488" s="285" t="str">
        <f>+IF(記録会!$BR$9&gt;=ROW(F478),VLOOKUP(ROW(F478),記録会!$BQ$10:$BZ$638,COLUMN(H480),FALSE),"")</f>
        <v/>
      </c>
      <c r="H488" s="285"/>
      <c r="I488" s="286" t="str">
        <f>+IF(記録会!$BR$9&gt;=ROW(H478),VLOOKUP(ROW(H478),記録会!$BQ$10:$BZ$638,COLUMN(I480),FALSE),"")</f>
        <v/>
      </c>
      <c r="J488" s="287"/>
      <c r="K488" s="285" t="str">
        <f>+IF(記録会!$BR$9&gt;=ROW(G478),VLOOKUP(ROW(G478),記録会!$BQ$10:$BZ$638,COLUMN(J480),FALSE),"")</f>
        <v/>
      </c>
      <c r="L488" s="287"/>
    </row>
    <row r="489" spans="1:12" x14ac:dyDescent="0.15">
      <c r="A489" s="45" t="str">
        <f t="shared" si="7"/>
        <v/>
      </c>
      <c r="B489" s="45" t="str">
        <f>+IF(記録会!$BR$9&gt;=ROW(A479),VLOOKUP(ROW(A479),記録会!$BQ$10:$BZ$638,COLUMN(C481),FALSE),"")</f>
        <v/>
      </c>
      <c r="C489" s="45" t="str">
        <f>+IF(記録会!$BR$9&gt;=ROW(B479),VLOOKUP(ROW(B479),記録会!$BQ$10:$BZ$638,COLUMN(D481),FALSE),"")</f>
        <v/>
      </c>
      <c r="D489" s="49" t="str">
        <f>+IF(記録会!$BR$9&gt;=ROW(C479),VLOOKUP(ROW(C479),記録会!$BQ$10:$BZ$638,COLUMN(E481),FALSE),"")</f>
        <v/>
      </c>
      <c r="E489" s="49" t="str">
        <f>+IF(記録会!$BR$9&gt;=ROW(D479),VLOOKUP(ROW(D479),記録会!$BQ$10:$BZ$638,COLUMN(F481),FALSE),"")</f>
        <v/>
      </c>
      <c r="F489" s="49" t="str">
        <f>+IF(記録会!$BR$9&gt;=ROW(E479),VLOOKUP(ROW(E479),記録会!$BQ$10:$BZ$638,COLUMN(G481),FALSE),"")</f>
        <v/>
      </c>
      <c r="G489" s="285" t="str">
        <f>+IF(記録会!$BR$9&gt;=ROW(F479),VLOOKUP(ROW(F479),記録会!$BQ$10:$BZ$638,COLUMN(H481),FALSE),"")</f>
        <v/>
      </c>
      <c r="H489" s="285"/>
      <c r="I489" s="286" t="str">
        <f>+IF(記録会!$BR$9&gt;=ROW(H479),VLOOKUP(ROW(H479),記録会!$BQ$10:$BZ$638,COLUMN(I481),FALSE),"")</f>
        <v/>
      </c>
      <c r="J489" s="287"/>
      <c r="K489" s="285" t="str">
        <f>+IF(記録会!$BR$9&gt;=ROW(G479),VLOOKUP(ROW(G479),記録会!$BQ$10:$BZ$638,COLUMN(J481),FALSE),"")</f>
        <v/>
      </c>
      <c r="L489" s="287"/>
    </row>
    <row r="490" spans="1:12" x14ac:dyDescent="0.15">
      <c r="A490" s="45" t="str">
        <f t="shared" si="7"/>
        <v/>
      </c>
      <c r="B490" s="45" t="str">
        <f>+IF(記録会!$BR$9&gt;=ROW(A480),VLOOKUP(ROW(A480),記録会!$BQ$10:$BZ$638,COLUMN(C482),FALSE),"")</f>
        <v/>
      </c>
      <c r="C490" s="45" t="str">
        <f>+IF(記録会!$BR$9&gt;=ROW(B480),VLOOKUP(ROW(B480),記録会!$BQ$10:$BZ$638,COLUMN(D482),FALSE),"")</f>
        <v/>
      </c>
      <c r="D490" s="49" t="str">
        <f>+IF(記録会!$BR$9&gt;=ROW(C480),VLOOKUP(ROW(C480),記録会!$BQ$10:$BZ$638,COLUMN(E482),FALSE),"")</f>
        <v/>
      </c>
      <c r="E490" s="49" t="str">
        <f>+IF(記録会!$BR$9&gt;=ROW(D480),VLOOKUP(ROW(D480),記録会!$BQ$10:$BZ$638,COLUMN(F482),FALSE),"")</f>
        <v/>
      </c>
      <c r="F490" s="49" t="str">
        <f>+IF(記録会!$BR$9&gt;=ROW(E480),VLOOKUP(ROW(E480),記録会!$BQ$10:$BZ$638,COLUMN(G482),FALSE),"")</f>
        <v/>
      </c>
      <c r="G490" s="285" t="str">
        <f>+IF(記録会!$BR$9&gt;=ROW(F480),VLOOKUP(ROW(F480),記録会!$BQ$10:$BZ$638,COLUMN(H482),FALSE),"")</f>
        <v/>
      </c>
      <c r="H490" s="285"/>
      <c r="I490" s="286" t="str">
        <f>+IF(記録会!$BR$9&gt;=ROW(H480),VLOOKUP(ROW(H480),記録会!$BQ$10:$BZ$638,COLUMN(I482),FALSE),"")</f>
        <v/>
      </c>
      <c r="J490" s="287"/>
      <c r="K490" s="285" t="str">
        <f>+IF(記録会!$BR$9&gt;=ROW(G480),VLOOKUP(ROW(G480),記録会!$BQ$10:$BZ$638,COLUMN(J482),FALSE),"")</f>
        <v/>
      </c>
      <c r="L490" s="287"/>
    </row>
    <row r="491" spans="1:12" x14ac:dyDescent="0.15">
      <c r="A491" s="45" t="str">
        <f t="shared" si="7"/>
        <v/>
      </c>
      <c r="B491" s="45" t="str">
        <f>+IF(記録会!$BR$9&gt;=ROW(A481),VLOOKUP(ROW(A481),記録会!$BQ$10:$BZ$638,COLUMN(C483),FALSE),"")</f>
        <v/>
      </c>
      <c r="C491" s="45" t="str">
        <f>+IF(記録会!$BR$9&gt;=ROW(B481),VLOOKUP(ROW(B481),記録会!$BQ$10:$BZ$638,COLUMN(D483),FALSE),"")</f>
        <v/>
      </c>
      <c r="D491" s="49" t="str">
        <f>+IF(記録会!$BR$9&gt;=ROW(C481),VLOOKUP(ROW(C481),記録会!$BQ$10:$BZ$638,COLUMN(E483),FALSE),"")</f>
        <v/>
      </c>
      <c r="E491" s="49" t="str">
        <f>+IF(記録会!$BR$9&gt;=ROW(D481),VLOOKUP(ROW(D481),記録会!$BQ$10:$BZ$638,COLUMN(F483),FALSE),"")</f>
        <v/>
      </c>
      <c r="F491" s="49" t="str">
        <f>+IF(記録会!$BR$9&gt;=ROW(E481),VLOOKUP(ROW(E481),記録会!$BQ$10:$BZ$638,COLUMN(G483),FALSE),"")</f>
        <v/>
      </c>
      <c r="G491" s="285" t="str">
        <f>+IF(記録会!$BR$9&gt;=ROW(F481),VLOOKUP(ROW(F481),記録会!$BQ$10:$BZ$638,COLUMN(H483),FALSE),"")</f>
        <v/>
      </c>
      <c r="H491" s="285"/>
      <c r="I491" s="286" t="str">
        <f>+IF(記録会!$BR$9&gt;=ROW(H481),VLOOKUP(ROW(H481),記録会!$BQ$10:$BZ$638,COLUMN(I483),FALSE),"")</f>
        <v/>
      </c>
      <c r="J491" s="287"/>
      <c r="K491" s="285" t="str">
        <f>+IF(記録会!$BR$9&gt;=ROW(G481),VLOOKUP(ROW(G481),記録会!$BQ$10:$BZ$638,COLUMN(J483),FALSE),"")</f>
        <v/>
      </c>
      <c r="L491" s="287"/>
    </row>
    <row r="492" spans="1:12" x14ac:dyDescent="0.15">
      <c r="A492" s="45" t="str">
        <f t="shared" si="7"/>
        <v/>
      </c>
      <c r="B492" s="45" t="str">
        <f>+IF(記録会!$BR$9&gt;=ROW(A482),VLOOKUP(ROW(A482),記録会!$BQ$10:$BZ$638,COLUMN(C484),FALSE),"")</f>
        <v/>
      </c>
      <c r="C492" s="45" t="str">
        <f>+IF(記録会!$BR$9&gt;=ROW(B482),VLOOKUP(ROW(B482),記録会!$BQ$10:$BZ$638,COLUMN(D484),FALSE),"")</f>
        <v/>
      </c>
      <c r="D492" s="49" t="str">
        <f>+IF(記録会!$BR$9&gt;=ROW(C482),VLOOKUP(ROW(C482),記録会!$BQ$10:$BZ$638,COLUMN(E484),FALSE),"")</f>
        <v/>
      </c>
      <c r="E492" s="49" t="str">
        <f>+IF(記録会!$BR$9&gt;=ROW(D482),VLOOKUP(ROW(D482),記録会!$BQ$10:$BZ$638,COLUMN(F484),FALSE),"")</f>
        <v/>
      </c>
      <c r="F492" s="49" t="str">
        <f>+IF(記録会!$BR$9&gt;=ROW(E482),VLOOKUP(ROW(E482),記録会!$BQ$10:$BZ$638,COLUMN(G484),FALSE),"")</f>
        <v/>
      </c>
      <c r="G492" s="285" t="str">
        <f>+IF(記録会!$BR$9&gt;=ROW(F482),VLOOKUP(ROW(F482),記録会!$BQ$10:$BZ$638,COLUMN(H484),FALSE),"")</f>
        <v/>
      </c>
      <c r="H492" s="285"/>
      <c r="I492" s="286" t="str">
        <f>+IF(記録会!$BR$9&gt;=ROW(H482),VLOOKUP(ROW(H482),記録会!$BQ$10:$BZ$638,COLUMN(I484),FALSE),"")</f>
        <v/>
      </c>
      <c r="J492" s="287"/>
      <c r="K492" s="285" t="str">
        <f>+IF(記録会!$BR$9&gt;=ROW(G482),VLOOKUP(ROW(G482),記録会!$BQ$10:$BZ$638,COLUMN(J484),FALSE),"")</f>
        <v/>
      </c>
      <c r="L492" s="287"/>
    </row>
    <row r="493" spans="1:12" x14ac:dyDescent="0.15">
      <c r="A493" s="45" t="str">
        <f t="shared" si="7"/>
        <v/>
      </c>
      <c r="B493" s="45" t="str">
        <f>+IF(記録会!$BR$9&gt;=ROW(A483),VLOOKUP(ROW(A483),記録会!$BQ$10:$BZ$638,COLUMN(C485),FALSE),"")</f>
        <v/>
      </c>
      <c r="C493" s="45" t="str">
        <f>+IF(記録会!$BR$9&gt;=ROW(B483),VLOOKUP(ROW(B483),記録会!$BQ$10:$BZ$638,COLUMN(D485),FALSE),"")</f>
        <v/>
      </c>
      <c r="D493" s="49" t="str">
        <f>+IF(記録会!$BR$9&gt;=ROW(C483),VLOOKUP(ROW(C483),記録会!$BQ$10:$BZ$638,COLUMN(E485),FALSE),"")</f>
        <v/>
      </c>
      <c r="E493" s="49" t="str">
        <f>+IF(記録会!$BR$9&gt;=ROW(D483),VLOOKUP(ROW(D483),記録会!$BQ$10:$BZ$638,COLUMN(F485),FALSE),"")</f>
        <v/>
      </c>
      <c r="F493" s="49" t="str">
        <f>+IF(記録会!$BR$9&gt;=ROW(E483),VLOOKUP(ROW(E483),記録会!$BQ$10:$BZ$638,COLUMN(G485),FALSE),"")</f>
        <v/>
      </c>
      <c r="G493" s="285" t="str">
        <f>+IF(記録会!$BR$9&gt;=ROW(F483),VLOOKUP(ROW(F483),記録会!$BQ$10:$BZ$638,COLUMN(H485),FALSE),"")</f>
        <v/>
      </c>
      <c r="H493" s="285"/>
      <c r="I493" s="286" t="str">
        <f>+IF(記録会!$BR$9&gt;=ROW(H483),VLOOKUP(ROW(H483),記録会!$BQ$10:$BZ$638,COLUMN(I485),FALSE),"")</f>
        <v/>
      </c>
      <c r="J493" s="287"/>
      <c r="K493" s="285" t="str">
        <f>+IF(記録会!$BR$9&gt;=ROW(G483),VLOOKUP(ROW(G483),記録会!$BQ$10:$BZ$638,COLUMN(J485),FALSE),"")</f>
        <v/>
      </c>
      <c r="L493" s="287"/>
    </row>
    <row r="494" spans="1:12" x14ac:dyDescent="0.15">
      <c r="A494" s="45" t="str">
        <f t="shared" si="7"/>
        <v/>
      </c>
      <c r="B494" s="45" t="str">
        <f>+IF(記録会!$BR$9&gt;=ROW(A484),VLOOKUP(ROW(A484),記録会!$BQ$10:$BZ$638,COLUMN(C486),FALSE),"")</f>
        <v/>
      </c>
      <c r="C494" s="45" t="str">
        <f>+IF(記録会!$BR$9&gt;=ROW(B484),VLOOKUP(ROW(B484),記録会!$BQ$10:$BZ$638,COLUMN(D486),FALSE),"")</f>
        <v/>
      </c>
      <c r="D494" s="49" t="str">
        <f>+IF(記録会!$BR$9&gt;=ROW(C484),VLOOKUP(ROW(C484),記録会!$BQ$10:$BZ$638,COLUMN(E486),FALSE),"")</f>
        <v/>
      </c>
      <c r="E494" s="49" t="str">
        <f>+IF(記録会!$BR$9&gt;=ROW(D484),VLOOKUP(ROW(D484),記録会!$BQ$10:$BZ$638,COLUMN(F486),FALSE),"")</f>
        <v/>
      </c>
      <c r="F494" s="49" t="str">
        <f>+IF(記録会!$BR$9&gt;=ROW(E484),VLOOKUP(ROW(E484),記録会!$BQ$10:$BZ$638,COLUMN(G486),FALSE),"")</f>
        <v/>
      </c>
      <c r="G494" s="285" t="str">
        <f>+IF(記録会!$BR$9&gt;=ROW(F484),VLOOKUP(ROW(F484),記録会!$BQ$10:$BZ$638,COLUMN(H486),FALSE),"")</f>
        <v/>
      </c>
      <c r="H494" s="285"/>
      <c r="I494" s="286" t="str">
        <f>+IF(記録会!$BR$9&gt;=ROW(H484),VLOOKUP(ROW(H484),記録会!$BQ$10:$BZ$638,COLUMN(I486),FALSE),"")</f>
        <v/>
      </c>
      <c r="J494" s="287"/>
      <c r="K494" s="285" t="str">
        <f>+IF(記録会!$BR$9&gt;=ROW(G484),VLOOKUP(ROW(G484),記録会!$BQ$10:$BZ$638,COLUMN(J486),FALSE),"")</f>
        <v/>
      </c>
      <c r="L494" s="287"/>
    </row>
    <row r="495" spans="1:12" x14ac:dyDescent="0.15">
      <c r="A495" s="45" t="str">
        <f t="shared" si="7"/>
        <v/>
      </c>
      <c r="B495" s="45" t="str">
        <f>+IF(記録会!$BR$9&gt;=ROW(A485),VLOOKUP(ROW(A485),記録会!$BQ$10:$BZ$638,COLUMN(C487),FALSE),"")</f>
        <v/>
      </c>
      <c r="C495" s="45" t="str">
        <f>+IF(記録会!$BR$9&gt;=ROW(B485),VLOOKUP(ROW(B485),記録会!$BQ$10:$BZ$638,COLUMN(D487),FALSE),"")</f>
        <v/>
      </c>
      <c r="D495" s="49" t="str">
        <f>+IF(記録会!$BR$9&gt;=ROW(C485),VLOOKUP(ROW(C485),記録会!$BQ$10:$BZ$638,COLUMN(E487),FALSE),"")</f>
        <v/>
      </c>
      <c r="E495" s="49" t="str">
        <f>+IF(記録会!$BR$9&gt;=ROW(D485),VLOOKUP(ROW(D485),記録会!$BQ$10:$BZ$638,COLUMN(F487),FALSE),"")</f>
        <v/>
      </c>
      <c r="F495" s="49" t="str">
        <f>+IF(記録会!$BR$9&gt;=ROW(E485),VLOOKUP(ROW(E485),記録会!$BQ$10:$BZ$638,COLUMN(G487),FALSE),"")</f>
        <v/>
      </c>
      <c r="G495" s="285" t="str">
        <f>+IF(記録会!$BR$9&gt;=ROW(F485),VLOOKUP(ROW(F485),記録会!$BQ$10:$BZ$638,COLUMN(H487),FALSE),"")</f>
        <v/>
      </c>
      <c r="H495" s="285"/>
      <c r="I495" s="286" t="str">
        <f>+IF(記録会!$BR$9&gt;=ROW(H485),VLOOKUP(ROW(H485),記録会!$BQ$10:$BZ$638,COLUMN(I487),FALSE),"")</f>
        <v/>
      </c>
      <c r="J495" s="287"/>
      <c r="K495" s="285" t="str">
        <f>+IF(記録会!$BR$9&gt;=ROW(G485),VLOOKUP(ROW(G485),記録会!$BQ$10:$BZ$638,COLUMN(J487),FALSE),"")</f>
        <v/>
      </c>
      <c r="L495" s="287"/>
    </row>
    <row r="496" spans="1:12" x14ac:dyDescent="0.15">
      <c r="A496" s="45" t="str">
        <f t="shared" si="7"/>
        <v/>
      </c>
      <c r="B496" s="45" t="str">
        <f>+IF(記録会!$BR$9&gt;=ROW(A486),VLOOKUP(ROW(A486),記録会!$BQ$10:$BZ$638,COLUMN(C488),FALSE),"")</f>
        <v/>
      </c>
      <c r="C496" s="45" t="str">
        <f>+IF(記録会!$BR$9&gt;=ROW(B486),VLOOKUP(ROW(B486),記録会!$BQ$10:$BZ$638,COLUMN(D488),FALSE),"")</f>
        <v/>
      </c>
      <c r="D496" s="49" t="str">
        <f>+IF(記録会!$BR$9&gt;=ROW(C486),VLOOKUP(ROW(C486),記録会!$BQ$10:$BZ$638,COLUMN(E488),FALSE),"")</f>
        <v/>
      </c>
      <c r="E496" s="49" t="str">
        <f>+IF(記録会!$BR$9&gt;=ROW(D486),VLOOKUP(ROW(D486),記録会!$BQ$10:$BZ$638,COLUMN(F488),FALSE),"")</f>
        <v/>
      </c>
      <c r="F496" s="49" t="str">
        <f>+IF(記録会!$BR$9&gt;=ROW(E486),VLOOKUP(ROW(E486),記録会!$BQ$10:$BZ$638,COLUMN(G488),FALSE),"")</f>
        <v/>
      </c>
      <c r="G496" s="285" t="str">
        <f>+IF(記録会!$BR$9&gt;=ROW(F486),VLOOKUP(ROW(F486),記録会!$BQ$10:$BZ$638,COLUMN(H488),FALSE),"")</f>
        <v/>
      </c>
      <c r="H496" s="285"/>
      <c r="I496" s="286" t="str">
        <f>+IF(記録会!$BR$9&gt;=ROW(H486),VLOOKUP(ROW(H486),記録会!$BQ$10:$BZ$638,COLUMN(I488),FALSE),"")</f>
        <v/>
      </c>
      <c r="J496" s="287"/>
      <c r="K496" s="285" t="str">
        <f>+IF(記録会!$BR$9&gt;=ROW(G486),VLOOKUP(ROW(G486),記録会!$BQ$10:$BZ$638,COLUMN(J488),FALSE),"")</f>
        <v/>
      </c>
      <c r="L496" s="287"/>
    </row>
    <row r="497" spans="1:12" x14ac:dyDescent="0.15">
      <c r="A497" s="45" t="str">
        <f t="shared" si="7"/>
        <v/>
      </c>
      <c r="B497" s="45" t="str">
        <f>+IF(記録会!$BR$9&gt;=ROW(A487),VLOOKUP(ROW(A487),記録会!$BQ$10:$BZ$638,COLUMN(C489),FALSE),"")</f>
        <v/>
      </c>
      <c r="C497" s="45" t="str">
        <f>+IF(記録会!$BR$9&gt;=ROW(B487),VLOOKUP(ROW(B487),記録会!$BQ$10:$BZ$638,COLUMN(D489),FALSE),"")</f>
        <v/>
      </c>
      <c r="D497" s="49" t="str">
        <f>+IF(記録会!$BR$9&gt;=ROW(C487),VLOOKUP(ROW(C487),記録会!$BQ$10:$BZ$638,COLUMN(E489),FALSE),"")</f>
        <v/>
      </c>
      <c r="E497" s="49" t="str">
        <f>+IF(記録会!$BR$9&gt;=ROW(D487),VLOOKUP(ROW(D487),記録会!$BQ$10:$BZ$638,COLUMN(F489),FALSE),"")</f>
        <v/>
      </c>
      <c r="F497" s="49" t="str">
        <f>+IF(記録会!$BR$9&gt;=ROW(E487),VLOOKUP(ROW(E487),記録会!$BQ$10:$BZ$638,COLUMN(G489),FALSE),"")</f>
        <v/>
      </c>
      <c r="G497" s="285" t="str">
        <f>+IF(記録会!$BR$9&gt;=ROW(F487),VLOOKUP(ROW(F487),記録会!$BQ$10:$BZ$638,COLUMN(H489),FALSE),"")</f>
        <v/>
      </c>
      <c r="H497" s="285"/>
      <c r="I497" s="286" t="str">
        <f>+IF(記録会!$BR$9&gt;=ROW(H487),VLOOKUP(ROW(H487),記録会!$BQ$10:$BZ$638,COLUMN(I489),FALSE),"")</f>
        <v/>
      </c>
      <c r="J497" s="287"/>
      <c r="K497" s="285" t="str">
        <f>+IF(記録会!$BR$9&gt;=ROW(G487),VLOOKUP(ROW(G487),記録会!$BQ$10:$BZ$638,COLUMN(J489),FALSE),"")</f>
        <v/>
      </c>
      <c r="L497" s="287"/>
    </row>
    <row r="498" spans="1:12" x14ac:dyDescent="0.15">
      <c r="A498" s="45" t="str">
        <f t="shared" si="7"/>
        <v/>
      </c>
      <c r="B498" s="45" t="str">
        <f>+IF(記録会!$BR$9&gt;=ROW(A488),VLOOKUP(ROW(A488),記録会!$BQ$10:$BZ$638,COLUMN(C490),FALSE),"")</f>
        <v/>
      </c>
      <c r="C498" s="45" t="str">
        <f>+IF(記録会!$BR$9&gt;=ROW(B488),VLOOKUP(ROW(B488),記録会!$BQ$10:$BZ$638,COLUMN(D490),FALSE),"")</f>
        <v/>
      </c>
      <c r="D498" s="49" t="str">
        <f>+IF(記録会!$BR$9&gt;=ROW(C488),VLOOKUP(ROW(C488),記録会!$BQ$10:$BZ$638,COLUMN(E490),FALSE),"")</f>
        <v/>
      </c>
      <c r="E498" s="49" t="str">
        <f>+IF(記録会!$BR$9&gt;=ROW(D488),VLOOKUP(ROW(D488),記録会!$BQ$10:$BZ$638,COLUMN(F490),FALSE),"")</f>
        <v/>
      </c>
      <c r="F498" s="49" t="str">
        <f>+IF(記録会!$BR$9&gt;=ROW(E488),VLOOKUP(ROW(E488),記録会!$BQ$10:$BZ$638,COLUMN(G490),FALSE),"")</f>
        <v/>
      </c>
      <c r="G498" s="285" t="str">
        <f>+IF(記録会!$BR$9&gt;=ROW(F488),VLOOKUP(ROW(F488),記録会!$BQ$10:$BZ$638,COLUMN(H490),FALSE),"")</f>
        <v/>
      </c>
      <c r="H498" s="285"/>
      <c r="I498" s="286" t="str">
        <f>+IF(記録会!$BR$9&gt;=ROW(H488),VLOOKUP(ROW(H488),記録会!$BQ$10:$BZ$638,COLUMN(I490),FALSE),"")</f>
        <v/>
      </c>
      <c r="J498" s="287"/>
      <c r="K498" s="285" t="str">
        <f>+IF(記録会!$BR$9&gt;=ROW(G488),VLOOKUP(ROW(G488),記録会!$BQ$10:$BZ$638,COLUMN(J490),FALSE),"")</f>
        <v/>
      </c>
      <c r="L498" s="287"/>
    </row>
    <row r="499" spans="1:12" x14ac:dyDescent="0.15">
      <c r="A499" s="45" t="str">
        <f t="shared" si="7"/>
        <v/>
      </c>
      <c r="B499" s="45" t="str">
        <f>+IF(記録会!$BR$9&gt;=ROW(A489),VLOOKUP(ROW(A489),記録会!$BQ$10:$BZ$638,COLUMN(C491),FALSE),"")</f>
        <v/>
      </c>
      <c r="C499" s="45" t="str">
        <f>+IF(記録会!$BR$9&gt;=ROW(B489),VLOOKUP(ROW(B489),記録会!$BQ$10:$BZ$638,COLUMN(D491),FALSE),"")</f>
        <v/>
      </c>
      <c r="D499" s="49" t="str">
        <f>+IF(記録会!$BR$9&gt;=ROW(C489),VLOOKUP(ROW(C489),記録会!$BQ$10:$BZ$638,COLUMN(E491),FALSE),"")</f>
        <v/>
      </c>
      <c r="E499" s="49" t="str">
        <f>+IF(記録会!$BR$9&gt;=ROW(D489),VLOOKUP(ROW(D489),記録会!$BQ$10:$BZ$638,COLUMN(F491),FALSE),"")</f>
        <v/>
      </c>
      <c r="F499" s="49" t="str">
        <f>+IF(記録会!$BR$9&gt;=ROW(E489),VLOOKUP(ROW(E489),記録会!$BQ$10:$BZ$638,COLUMN(G491),FALSE),"")</f>
        <v/>
      </c>
      <c r="G499" s="285" t="str">
        <f>+IF(記録会!$BR$9&gt;=ROW(F489),VLOOKUP(ROW(F489),記録会!$BQ$10:$BZ$638,COLUMN(H491),FALSE),"")</f>
        <v/>
      </c>
      <c r="H499" s="285"/>
      <c r="I499" s="286" t="str">
        <f>+IF(記録会!$BR$9&gt;=ROW(H489),VLOOKUP(ROW(H489),記録会!$BQ$10:$BZ$638,COLUMN(I491),FALSE),"")</f>
        <v/>
      </c>
      <c r="J499" s="287"/>
      <c r="K499" s="285" t="str">
        <f>+IF(記録会!$BR$9&gt;=ROW(G489),VLOOKUP(ROW(G489),記録会!$BQ$10:$BZ$638,COLUMN(J491),FALSE),"")</f>
        <v/>
      </c>
      <c r="L499" s="287"/>
    </row>
    <row r="500" spans="1:12" x14ac:dyDescent="0.15">
      <c r="A500" s="45" t="str">
        <f t="shared" si="7"/>
        <v/>
      </c>
      <c r="B500" s="45" t="str">
        <f>+IF(記録会!$BR$9&gt;=ROW(A490),VLOOKUP(ROW(A490),記録会!$BQ$10:$BZ$638,COLUMN(C492),FALSE),"")</f>
        <v/>
      </c>
      <c r="C500" s="45" t="str">
        <f>+IF(記録会!$BR$9&gt;=ROW(B490),VLOOKUP(ROW(B490),記録会!$BQ$10:$BZ$638,COLUMN(D492),FALSE),"")</f>
        <v/>
      </c>
      <c r="D500" s="49" t="str">
        <f>+IF(記録会!$BR$9&gt;=ROW(C490),VLOOKUP(ROW(C490),記録会!$BQ$10:$BZ$638,COLUMN(E492),FALSE),"")</f>
        <v/>
      </c>
      <c r="E500" s="49" t="str">
        <f>+IF(記録会!$BR$9&gt;=ROW(D490),VLOOKUP(ROW(D490),記録会!$BQ$10:$BZ$638,COLUMN(F492),FALSE),"")</f>
        <v/>
      </c>
      <c r="F500" s="49" t="str">
        <f>+IF(記録会!$BR$9&gt;=ROW(E490),VLOOKUP(ROW(E490),記録会!$BQ$10:$BZ$638,COLUMN(G492),FALSE),"")</f>
        <v/>
      </c>
      <c r="G500" s="285" t="str">
        <f>+IF(記録会!$BR$9&gt;=ROW(F490),VLOOKUP(ROW(F490),記録会!$BQ$10:$BZ$638,COLUMN(H492),FALSE),"")</f>
        <v/>
      </c>
      <c r="H500" s="285"/>
      <c r="I500" s="286" t="str">
        <f>+IF(記録会!$BR$9&gt;=ROW(H490),VLOOKUP(ROW(H490),記録会!$BQ$10:$BZ$638,COLUMN(I492),FALSE),"")</f>
        <v/>
      </c>
      <c r="J500" s="287"/>
      <c r="K500" s="285" t="str">
        <f>+IF(記録会!$BR$9&gt;=ROW(G490),VLOOKUP(ROW(G490),記録会!$BQ$10:$BZ$638,COLUMN(J492),FALSE),"")</f>
        <v/>
      </c>
      <c r="L500" s="287"/>
    </row>
    <row r="501" spans="1:12" x14ac:dyDescent="0.15">
      <c r="A501" s="45" t="str">
        <f t="shared" si="7"/>
        <v/>
      </c>
      <c r="B501" s="45" t="str">
        <f>+IF(記録会!$BR$9&gt;=ROW(A491),VLOOKUP(ROW(A491),記録会!$BQ$10:$BZ$638,COLUMN(C493),FALSE),"")</f>
        <v/>
      </c>
      <c r="C501" s="45" t="str">
        <f>+IF(記録会!$BR$9&gt;=ROW(B491),VLOOKUP(ROW(B491),記録会!$BQ$10:$BZ$638,COLUMN(D493),FALSE),"")</f>
        <v/>
      </c>
      <c r="D501" s="49" t="str">
        <f>+IF(記録会!$BR$9&gt;=ROW(C491),VLOOKUP(ROW(C491),記録会!$BQ$10:$BZ$638,COLUMN(E493),FALSE),"")</f>
        <v/>
      </c>
      <c r="E501" s="49" t="str">
        <f>+IF(記録会!$BR$9&gt;=ROW(D491),VLOOKUP(ROW(D491),記録会!$BQ$10:$BZ$638,COLUMN(F493),FALSE),"")</f>
        <v/>
      </c>
      <c r="F501" s="49" t="str">
        <f>+IF(記録会!$BR$9&gt;=ROW(E491),VLOOKUP(ROW(E491),記録会!$BQ$10:$BZ$638,COLUMN(G493),FALSE),"")</f>
        <v/>
      </c>
      <c r="G501" s="285" t="str">
        <f>+IF(記録会!$BR$9&gt;=ROW(F491),VLOOKUP(ROW(F491),記録会!$BQ$10:$BZ$638,COLUMN(H493),FALSE),"")</f>
        <v/>
      </c>
      <c r="H501" s="285"/>
      <c r="I501" s="286" t="str">
        <f>+IF(記録会!$BR$9&gt;=ROW(H491),VLOOKUP(ROW(H491),記録会!$BQ$10:$BZ$638,COLUMN(I493),FALSE),"")</f>
        <v/>
      </c>
      <c r="J501" s="287"/>
      <c r="K501" s="285" t="str">
        <f>+IF(記録会!$BR$9&gt;=ROW(G491),VLOOKUP(ROW(G491),記録会!$BQ$10:$BZ$638,COLUMN(J493),FALSE),"")</f>
        <v/>
      </c>
      <c r="L501" s="287"/>
    </row>
    <row r="502" spans="1:12" x14ac:dyDescent="0.15">
      <c r="A502" s="45" t="str">
        <f t="shared" si="7"/>
        <v/>
      </c>
      <c r="B502" s="45" t="str">
        <f>+IF(記録会!$BR$9&gt;=ROW(A492),VLOOKUP(ROW(A492),記録会!$BQ$10:$BZ$638,COLUMN(C494),FALSE),"")</f>
        <v/>
      </c>
      <c r="C502" s="45" t="str">
        <f>+IF(記録会!$BR$9&gt;=ROW(B492),VLOOKUP(ROW(B492),記録会!$BQ$10:$BZ$638,COLUMN(D494),FALSE),"")</f>
        <v/>
      </c>
      <c r="D502" s="49" t="str">
        <f>+IF(記録会!$BR$9&gt;=ROW(C492),VLOOKUP(ROW(C492),記録会!$BQ$10:$BZ$638,COLUMN(E494),FALSE),"")</f>
        <v/>
      </c>
      <c r="E502" s="49" t="str">
        <f>+IF(記録会!$BR$9&gt;=ROW(D492),VLOOKUP(ROW(D492),記録会!$BQ$10:$BZ$638,COLUMN(F494),FALSE),"")</f>
        <v/>
      </c>
      <c r="F502" s="49" t="str">
        <f>+IF(記録会!$BR$9&gt;=ROW(E492),VLOOKUP(ROW(E492),記録会!$BQ$10:$BZ$638,COLUMN(G494),FALSE),"")</f>
        <v/>
      </c>
      <c r="G502" s="285" t="str">
        <f>+IF(記録会!$BR$9&gt;=ROW(F492),VLOOKUP(ROW(F492),記録会!$BQ$10:$BZ$638,COLUMN(H494),FALSE),"")</f>
        <v/>
      </c>
      <c r="H502" s="285"/>
      <c r="I502" s="286" t="str">
        <f>+IF(記録会!$BR$9&gt;=ROW(H492),VLOOKUP(ROW(H492),記録会!$BQ$10:$BZ$638,COLUMN(I494),FALSE),"")</f>
        <v/>
      </c>
      <c r="J502" s="287"/>
      <c r="K502" s="285" t="str">
        <f>+IF(記録会!$BR$9&gt;=ROW(G492),VLOOKUP(ROW(G492),記録会!$BQ$10:$BZ$638,COLUMN(J494),FALSE),"")</f>
        <v/>
      </c>
      <c r="L502" s="287"/>
    </row>
    <row r="503" spans="1:12" x14ac:dyDescent="0.15">
      <c r="A503" s="45" t="str">
        <f t="shared" si="7"/>
        <v/>
      </c>
      <c r="B503" s="45" t="str">
        <f>+IF(記録会!$BR$9&gt;=ROW(A493),VLOOKUP(ROW(A493),記録会!$BQ$10:$BZ$638,COLUMN(C495),FALSE),"")</f>
        <v/>
      </c>
      <c r="C503" s="45" t="str">
        <f>+IF(記録会!$BR$9&gt;=ROW(B493),VLOOKUP(ROW(B493),記録会!$BQ$10:$BZ$638,COLUMN(D495),FALSE),"")</f>
        <v/>
      </c>
      <c r="D503" s="49" t="str">
        <f>+IF(記録会!$BR$9&gt;=ROW(C493),VLOOKUP(ROW(C493),記録会!$BQ$10:$BZ$638,COLUMN(E495),FALSE),"")</f>
        <v/>
      </c>
      <c r="E503" s="49" t="str">
        <f>+IF(記録会!$BR$9&gt;=ROW(D493),VLOOKUP(ROW(D493),記録会!$BQ$10:$BZ$638,COLUMN(F495),FALSE),"")</f>
        <v/>
      </c>
      <c r="F503" s="49" t="str">
        <f>+IF(記録会!$BR$9&gt;=ROW(E493),VLOOKUP(ROW(E493),記録会!$BQ$10:$BZ$638,COLUMN(G495),FALSE),"")</f>
        <v/>
      </c>
      <c r="G503" s="285" t="str">
        <f>+IF(記録会!$BR$9&gt;=ROW(F493),VLOOKUP(ROW(F493),記録会!$BQ$10:$BZ$638,COLUMN(H495),FALSE),"")</f>
        <v/>
      </c>
      <c r="H503" s="285"/>
      <c r="I503" s="286" t="str">
        <f>+IF(記録会!$BR$9&gt;=ROW(H493),VLOOKUP(ROW(H493),記録会!$BQ$10:$BZ$638,COLUMN(I495),FALSE),"")</f>
        <v/>
      </c>
      <c r="J503" s="287"/>
      <c r="K503" s="285" t="str">
        <f>+IF(記録会!$BR$9&gt;=ROW(G493),VLOOKUP(ROW(G493),記録会!$BQ$10:$BZ$638,COLUMN(J495),FALSE),"")</f>
        <v/>
      </c>
      <c r="L503" s="287"/>
    </row>
    <row r="504" spans="1:12" x14ac:dyDescent="0.15">
      <c r="A504" s="45" t="str">
        <f t="shared" si="7"/>
        <v/>
      </c>
      <c r="B504" s="45" t="str">
        <f>+IF(記録会!$BR$9&gt;=ROW(A494),VLOOKUP(ROW(A494),記録会!$BQ$10:$BZ$638,COLUMN(C496),FALSE),"")</f>
        <v/>
      </c>
      <c r="C504" s="45" t="str">
        <f>+IF(記録会!$BR$9&gt;=ROW(B494),VLOOKUP(ROW(B494),記録会!$BQ$10:$BZ$638,COLUMN(D496),FALSE),"")</f>
        <v/>
      </c>
      <c r="D504" s="49" t="str">
        <f>+IF(記録会!$BR$9&gt;=ROW(C494),VLOOKUP(ROW(C494),記録会!$BQ$10:$BZ$638,COLUMN(E496),FALSE),"")</f>
        <v/>
      </c>
      <c r="E504" s="49" t="str">
        <f>+IF(記録会!$BR$9&gt;=ROW(D494),VLOOKUP(ROW(D494),記録会!$BQ$10:$BZ$638,COLUMN(F496),FALSE),"")</f>
        <v/>
      </c>
      <c r="F504" s="49" t="str">
        <f>+IF(記録会!$BR$9&gt;=ROW(E494),VLOOKUP(ROW(E494),記録会!$BQ$10:$BZ$638,COLUMN(G496),FALSE),"")</f>
        <v/>
      </c>
      <c r="G504" s="285" t="str">
        <f>+IF(記録会!$BR$9&gt;=ROW(F494),VLOOKUP(ROW(F494),記録会!$BQ$10:$BZ$638,COLUMN(H496),FALSE),"")</f>
        <v/>
      </c>
      <c r="H504" s="285"/>
      <c r="I504" s="286" t="str">
        <f>+IF(記録会!$BR$9&gt;=ROW(H494),VLOOKUP(ROW(H494),記録会!$BQ$10:$BZ$638,COLUMN(I496),FALSE),"")</f>
        <v/>
      </c>
      <c r="J504" s="287"/>
      <c r="K504" s="285" t="str">
        <f>+IF(記録会!$BR$9&gt;=ROW(G494),VLOOKUP(ROW(G494),記録会!$BQ$10:$BZ$638,COLUMN(J496),FALSE),"")</f>
        <v/>
      </c>
      <c r="L504" s="287"/>
    </row>
    <row r="505" spans="1:12" x14ac:dyDescent="0.15">
      <c r="A505" s="45" t="str">
        <f t="shared" si="7"/>
        <v/>
      </c>
      <c r="B505" s="45" t="str">
        <f>+IF(記録会!$BR$9&gt;=ROW(A495),VLOOKUP(ROW(A495),記録会!$BQ$10:$BZ$638,COLUMN(C497),FALSE),"")</f>
        <v/>
      </c>
      <c r="C505" s="45" t="str">
        <f>+IF(記録会!$BR$9&gt;=ROW(B495),VLOOKUP(ROW(B495),記録会!$BQ$10:$BZ$638,COLUMN(D497),FALSE),"")</f>
        <v/>
      </c>
      <c r="D505" s="49" t="str">
        <f>+IF(記録会!$BR$9&gt;=ROW(C495),VLOOKUP(ROW(C495),記録会!$BQ$10:$BZ$638,COLUMN(E497),FALSE),"")</f>
        <v/>
      </c>
      <c r="E505" s="49" t="str">
        <f>+IF(記録会!$BR$9&gt;=ROW(D495),VLOOKUP(ROW(D495),記録会!$BQ$10:$BZ$638,COLUMN(F497),FALSE),"")</f>
        <v/>
      </c>
      <c r="F505" s="49" t="str">
        <f>+IF(記録会!$BR$9&gt;=ROW(E495),VLOOKUP(ROW(E495),記録会!$BQ$10:$BZ$638,COLUMN(G497),FALSE),"")</f>
        <v/>
      </c>
      <c r="G505" s="285" t="str">
        <f>+IF(記録会!$BR$9&gt;=ROW(F495),VLOOKUP(ROW(F495),記録会!$BQ$10:$BZ$638,COLUMN(H497),FALSE),"")</f>
        <v/>
      </c>
      <c r="H505" s="285"/>
      <c r="I505" s="286" t="str">
        <f>+IF(記録会!$BR$9&gt;=ROW(H495),VLOOKUP(ROW(H495),記録会!$BQ$10:$BZ$638,COLUMN(I497),FALSE),"")</f>
        <v/>
      </c>
      <c r="J505" s="287"/>
      <c r="K505" s="285" t="str">
        <f>+IF(記録会!$BR$9&gt;=ROW(G495),VLOOKUP(ROW(G495),記録会!$BQ$10:$BZ$638,COLUMN(J497),FALSE),"")</f>
        <v/>
      </c>
      <c r="L505" s="287"/>
    </row>
    <row r="506" spans="1:12" x14ac:dyDescent="0.15">
      <c r="A506" s="45" t="str">
        <f t="shared" si="7"/>
        <v/>
      </c>
      <c r="B506" s="45" t="str">
        <f>+IF(記録会!$BR$9&gt;=ROW(A496),VLOOKUP(ROW(A496),記録会!$BQ$10:$BZ$638,COLUMN(C498),FALSE),"")</f>
        <v/>
      </c>
      <c r="C506" s="45" t="str">
        <f>+IF(記録会!$BR$9&gt;=ROW(B496),VLOOKUP(ROW(B496),記録会!$BQ$10:$BZ$638,COLUMN(D498),FALSE),"")</f>
        <v/>
      </c>
      <c r="D506" s="49" t="str">
        <f>+IF(記録会!$BR$9&gt;=ROW(C496),VLOOKUP(ROW(C496),記録会!$BQ$10:$BZ$638,COLUMN(E498),FALSE),"")</f>
        <v/>
      </c>
      <c r="E506" s="49" t="str">
        <f>+IF(記録会!$BR$9&gt;=ROW(D496),VLOOKUP(ROW(D496),記録会!$BQ$10:$BZ$638,COLUMN(F498),FALSE),"")</f>
        <v/>
      </c>
      <c r="F506" s="49" t="str">
        <f>+IF(記録会!$BR$9&gt;=ROW(E496),VLOOKUP(ROW(E496),記録会!$BQ$10:$BZ$638,COLUMN(G498),FALSE),"")</f>
        <v/>
      </c>
      <c r="G506" s="285" t="str">
        <f>+IF(記録会!$BR$9&gt;=ROW(F496),VLOOKUP(ROW(F496),記録会!$BQ$10:$BZ$638,COLUMN(H498),FALSE),"")</f>
        <v/>
      </c>
      <c r="H506" s="285"/>
      <c r="I506" s="286" t="str">
        <f>+IF(記録会!$BR$9&gt;=ROW(H496),VLOOKUP(ROW(H496),記録会!$BQ$10:$BZ$638,COLUMN(I498),FALSE),"")</f>
        <v/>
      </c>
      <c r="J506" s="287"/>
      <c r="K506" s="285" t="str">
        <f>+IF(記録会!$BR$9&gt;=ROW(G496),VLOOKUP(ROW(G496),記録会!$BQ$10:$BZ$638,COLUMN(J498),FALSE),"")</f>
        <v/>
      </c>
      <c r="L506" s="287"/>
    </row>
    <row r="507" spans="1:12" x14ac:dyDescent="0.15">
      <c r="A507" s="45" t="str">
        <f t="shared" si="7"/>
        <v/>
      </c>
      <c r="B507" s="45" t="str">
        <f>+IF(記録会!$BR$9&gt;=ROW(A497),VLOOKUP(ROW(A497),記録会!$BQ$10:$BZ$638,COLUMN(C499),FALSE),"")</f>
        <v/>
      </c>
      <c r="C507" s="45" t="str">
        <f>+IF(記録会!$BR$9&gt;=ROW(B497),VLOOKUP(ROW(B497),記録会!$BQ$10:$BZ$638,COLUMN(D499),FALSE),"")</f>
        <v/>
      </c>
      <c r="D507" s="49" t="str">
        <f>+IF(記録会!$BR$9&gt;=ROW(C497),VLOOKUP(ROW(C497),記録会!$BQ$10:$BZ$638,COLUMN(E499),FALSE),"")</f>
        <v/>
      </c>
      <c r="E507" s="49" t="str">
        <f>+IF(記録会!$BR$9&gt;=ROW(D497),VLOOKUP(ROW(D497),記録会!$BQ$10:$BZ$638,COLUMN(F499),FALSE),"")</f>
        <v/>
      </c>
      <c r="F507" s="49" t="str">
        <f>+IF(記録会!$BR$9&gt;=ROW(E497),VLOOKUP(ROW(E497),記録会!$BQ$10:$BZ$638,COLUMN(G499),FALSE),"")</f>
        <v/>
      </c>
      <c r="G507" s="285" t="str">
        <f>+IF(記録会!$BR$9&gt;=ROW(F497),VLOOKUP(ROW(F497),記録会!$BQ$10:$BZ$638,COLUMN(H499),FALSE),"")</f>
        <v/>
      </c>
      <c r="H507" s="285"/>
      <c r="I507" s="286" t="str">
        <f>+IF(記録会!$BR$9&gt;=ROW(H497),VLOOKUP(ROW(H497),記録会!$BQ$10:$BZ$638,COLUMN(I499),FALSE),"")</f>
        <v/>
      </c>
      <c r="J507" s="287"/>
      <c r="K507" s="285" t="str">
        <f>+IF(記録会!$BR$9&gt;=ROW(G497),VLOOKUP(ROW(G497),記録会!$BQ$10:$BZ$638,COLUMN(J499),FALSE),"")</f>
        <v/>
      </c>
      <c r="L507" s="287"/>
    </row>
    <row r="508" spans="1:12" x14ac:dyDescent="0.15">
      <c r="D508" s="25"/>
      <c r="E508" s="25"/>
      <c r="F508" s="49" t="str">
        <f>+IF(記録会!$BR$9&gt;=ROW(E498),VLOOKUP(ROW(E498),記録会!$BQ$10:$BZ$638,COLUMN(G500),FALSE),"")</f>
        <v/>
      </c>
      <c r="G508" s="285" t="str">
        <f>+IF(記録会!$BR$9&gt;=ROW(F498),VLOOKUP(ROW(F498),記録会!$BQ$10:$BZ$638,COLUMN(H500),FALSE),"")</f>
        <v/>
      </c>
      <c r="H508" s="285"/>
      <c r="I508" s="286" t="str">
        <f>+IF(記録会!$BR$9&gt;=ROW(H498),VLOOKUP(ROW(H498),記録会!$BQ$10:$BZ$638,COLUMN(I500),FALSE),"")</f>
        <v/>
      </c>
      <c r="J508" s="287"/>
      <c r="K508" s="285" t="str">
        <f>+IF(記録会!$BR$9&gt;=ROW(G498),VLOOKUP(ROW(G498),記録会!$BQ$10:$BZ$638,COLUMN(J500),FALSE),"")</f>
        <v/>
      </c>
      <c r="L508" s="287"/>
    </row>
    <row r="509" spans="1:12" x14ac:dyDescent="0.15">
      <c r="D509" s="25"/>
      <c r="E509" s="25"/>
      <c r="F509" s="49" t="str">
        <f>+IF(記録会!$BR$9&gt;=ROW(E499),VLOOKUP(ROW(E499),記録会!$BQ$10:$BZ$638,COLUMN(G501),FALSE),"")</f>
        <v/>
      </c>
      <c r="G509" s="285" t="str">
        <f>+IF(記録会!$BR$9&gt;=ROW(F499),VLOOKUP(ROW(F499),記録会!$BQ$10:$BZ$638,COLUMN(H501),FALSE),"")</f>
        <v/>
      </c>
      <c r="H509" s="285"/>
      <c r="I509" s="286" t="str">
        <f>+IF(記録会!$BR$9&gt;=ROW(H499),VLOOKUP(ROW(H499),記録会!$BQ$10:$BZ$638,COLUMN(I501),FALSE),"")</f>
        <v/>
      </c>
      <c r="J509" s="287"/>
      <c r="K509" s="285" t="str">
        <f>+IF(記録会!$BR$9&gt;=ROW(G499),VLOOKUP(ROW(G499),記録会!$BQ$10:$BZ$638,COLUMN(J501),FALSE),"")</f>
        <v/>
      </c>
      <c r="L509" s="287"/>
    </row>
    <row r="510" spans="1:12" x14ac:dyDescent="0.15">
      <c r="D510" s="25"/>
      <c r="E510" s="25"/>
      <c r="F510" s="49" t="str">
        <f>+IF(記録会!$BR$9&gt;=ROW(E500),VLOOKUP(ROW(E500),記録会!$BQ$10:$BZ$638,COLUMN(G502),FALSE),"")</f>
        <v/>
      </c>
      <c r="G510" s="285" t="str">
        <f>+IF(記録会!$BR$9&gt;=ROW(F500),VLOOKUP(ROW(F500),記録会!$BQ$10:$BZ$638,COLUMN(H502),FALSE),"")</f>
        <v/>
      </c>
      <c r="H510" s="285"/>
      <c r="I510" s="286" t="str">
        <f>+IF(記録会!$BR$9&gt;=ROW(H500),VLOOKUP(ROW(H500),記録会!$BQ$10:$BZ$638,COLUMN(I502),FALSE),"")</f>
        <v/>
      </c>
      <c r="J510" s="287"/>
      <c r="K510" s="285" t="str">
        <f>+IF(記録会!$BR$9&gt;=ROW(G500),VLOOKUP(ROW(G500),記録会!$BQ$10:$BZ$638,COLUMN(J502),FALSE),"")</f>
        <v/>
      </c>
      <c r="L510" s="287"/>
    </row>
    <row r="511" spans="1:12" x14ac:dyDescent="0.15">
      <c r="D511" s="25"/>
      <c r="E511" s="25"/>
      <c r="F511" s="49" t="str">
        <f>+IF(記録会!$BR$9&gt;=ROW(E501),VLOOKUP(ROW(E501),記録会!$BQ$10:$BZ$638,COLUMN(G503),FALSE),"")</f>
        <v/>
      </c>
      <c r="G511" s="285" t="str">
        <f>+IF(記録会!$BR$9&gt;=ROW(F501),VLOOKUP(ROW(F501),記録会!$BQ$10:$BZ$638,COLUMN(H503),FALSE),"")</f>
        <v/>
      </c>
      <c r="H511" s="285"/>
      <c r="I511" s="286" t="str">
        <f>+IF(記録会!$BR$9&gt;=ROW(H501),VLOOKUP(ROW(H501),記録会!$BQ$10:$BZ$638,COLUMN(I503),FALSE),"")</f>
        <v/>
      </c>
      <c r="J511" s="287"/>
      <c r="K511" s="285" t="str">
        <f>+IF(記録会!$BR$9&gt;=ROW(G501),VLOOKUP(ROW(G501),記録会!$BQ$10:$BZ$638,COLUMN(J503),FALSE),"")</f>
        <v/>
      </c>
      <c r="L511" s="287"/>
    </row>
    <row r="512" spans="1:12" x14ac:dyDescent="0.15">
      <c r="D512" s="25"/>
      <c r="E512" s="25"/>
      <c r="F512" s="49" t="str">
        <f>+IF(記録会!$BR$9&gt;=ROW(E502),VLOOKUP(ROW(E502),記録会!$BQ$10:$BZ$638,COLUMN(G504),FALSE),"")</f>
        <v/>
      </c>
      <c r="G512" s="285" t="str">
        <f>+IF(記録会!$BR$9&gt;=ROW(F502),VLOOKUP(ROW(F502),記録会!$BQ$10:$BZ$638,COLUMN(H504),FALSE),"")</f>
        <v/>
      </c>
      <c r="H512" s="285"/>
      <c r="I512" s="286" t="str">
        <f>+IF(記録会!$BR$9&gt;=ROW(H502),VLOOKUP(ROW(H502),記録会!$BQ$10:$BZ$638,COLUMN(I504),FALSE),"")</f>
        <v/>
      </c>
      <c r="J512" s="287"/>
      <c r="K512" s="285" t="str">
        <f>+IF(記録会!$BR$9&gt;=ROW(G502),VLOOKUP(ROW(G502),記録会!$BQ$10:$BZ$638,COLUMN(J504),FALSE),"")</f>
        <v/>
      </c>
      <c r="L512" s="287"/>
    </row>
    <row r="513" spans="4:12" x14ac:dyDescent="0.15">
      <c r="D513" s="25"/>
      <c r="E513" s="25"/>
      <c r="F513" s="49" t="str">
        <f>+IF(記録会!$BR$9&gt;=ROW(E503),VLOOKUP(ROW(E503),記録会!$BQ$10:$BZ$638,COLUMN(G505),FALSE),"")</f>
        <v/>
      </c>
      <c r="G513" s="285" t="str">
        <f>+IF(記録会!$BR$9&gt;=ROW(F503),VLOOKUP(ROW(F503),記録会!$BQ$10:$BZ$638,COLUMN(H505),FALSE),"")</f>
        <v/>
      </c>
      <c r="H513" s="285"/>
      <c r="I513" s="286" t="str">
        <f>+IF(記録会!$BR$9&gt;=ROW(H503),VLOOKUP(ROW(H503),記録会!$BQ$10:$BZ$638,COLUMN(I505),FALSE),"")</f>
        <v/>
      </c>
      <c r="J513" s="287"/>
      <c r="K513" s="285" t="str">
        <f>+IF(記録会!$BR$9&gt;=ROW(G503),VLOOKUP(ROW(G503),記録会!$BQ$10:$BZ$638,COLUMN(J505),FALSE),"")</f>
        <v/>
      </c>
      <c r="L513" s="287"/>
    </row>
    <row r="514" spans="4:12" x14ac:dyDescent="0.15">
      <c r="D514" s="25"/>
      <c r="E514" s="25"/>
      <c r="F514" s="49" t="str">
        <f>+IF(記録会!$BR$9&gt;=ROW(E504),VLOOKUP(ROW(E504),記録会!$BQ$10:$BZ$638,COLUMN(G506),FALSE),"")</f>
        <v/>
      </c>
      <c r="G514" s="285" t="str">
        <f>+IF(記録会!$BR$9&gt;=ROW(F504),VLOOKUP(ROW(F504),記録会!$BQ$10:$BZ$638,COLUMN(H506),FALSE),"")</f>
        <v/>
      </c>
      <c r="H514" s="285"/>
      <c r="I514" s="286" t="str">
        <f>+IF(記録会!$BR$9&gt;=ROW(H504),VLOOKUP(ROW(H504),記録会!$BQ$10:$BZ$638,COLUMN(I506),FALSE),"")</f>
        <v/>
      </c>
      <c r="J514" s="287"/>
      <c r="K514" s="285" t="str">
        <f>+IF(記録会!$BR$9&gt;=ROW(G504),VLOOKUP(ROW(G504),記録会!$BQ$10:$BZ$638,COLUMN(J506),FALSE),"")</f>
        <v/>
      </c>
      <c r="L514" s="287"/>
    </row>
    <row r="515" spans="4:12" x14ac:dyDescent="0.15">
      <c r="D515" s="25"/>
      <c r="E515" s="25"/>
      <c r="F515" s="49" t="str">
        <f>+IF(記録会!$BR$9&gt;=ROW(E505),VLOOKUP(ROW(E505),記録会!$BQ$10:$BZ$638,COLUMN(G507),FALSE),"")</f>
        <v/>
      </c>
      <c r="G515" s="285" t="str">
        <f>+IF(記録会!$BR$9&gt;=ROW(F505),VLOOKUP(ROW(F505),記録会!$BQ$10:$BZ$638,COLUMN(H507),FALSE),"")</f>
        <v/>
      </c>
      <c r="H515" s="285"/>
      <c r="I515" s="286" t="str">
        <f>+IF(記録会!$BR$9&gt;=ROW(H505),VLOOKUP(ROW(H505),記録会!$BQ$10:$BZ$638,COLUMN(I507),FALSE),"")</f>
        <v/>
      </c>
      <c r="J515" s="287"/>
      <c r="K515" s="285" t="str">
        <f>+IF(記録会!$BR$9&gt;=ROW(G505),VLOOKUP(ROW(G505),記録会!$BQ$10:$BZ$638,COLUMN(J507),FALSE),"")</f>
        <v/>
      </c>
      <c r="L515" s="287"/>
    </row>
    <row r="516" spans="4:12" x14ac:dyDescent="0.15">
      <c r="D516" s="25"/>
      <c r="E516" s="25"/>
      <c r="F516" s="49" t="str">
        <f>+IF(記録会!$BR$9&gt;=ROW(E506),VLOOKUP(ROW(E506),記録会!$BQ$10:$BZ$638,COLUMN(G508),FALSE),"")</f>
        <v/>
      </c>
      <c r="G516" s="285" t="str">
        <f>+IF(記録会!$BR$9&gt;=ROW(F506),VLOOKUP(ROW(F506),記録会!$BQ$10:$BZ$638,COLUMN(H508),FALSE),"")</f>
        <v/>
      </c>
      <c r="H516" s="285"/>
      <c r="I516" s="286" t="str">
        <f>+IF(記録会!$BR$9&gt;=ROW(H506),VLOOKUP(ROW(H506),記録会!$BQ$10:$BZ$638,COLUMN(I508),FALSE),"")</f>
        <v/>
      </c>
      <c r="J516" s="287"/>
      <c r="K516" s="285" t="str">
        <f>+IF(記録会!$BR$9&gt;=ROW(G506),VLOOKUP(ROW(G506),記録会!$BQ$10:$BZ$638,COLUMN(J508),FALSE),"")</f>
        <v/>
      </c>
      <c r="L516" s="287"/>
    </row>
    <row r="517" spans="4:12" x14ac:dyDescent="0.15">
      <c r="D517" s="25"/>
      <c r="E517" s="25"/>
      <c r="F517" s="49" t="str">
        <f>+IF(記録会!$BR$9&gt;=ROW(E507),VLOOKUP(ROW(E507),記録会!$BQ$10:$BZ$638,COLUMN(G509),FALSE),"")</f>
        <v/>
      </c>
      <c r="G517" s="285" t="str">
        <f>+IF(記録会!$BR$9&gt;=ROW(F507),VLOOKUP(ROW(F507),記録会!$BQ$10:$BZ$638,COLUMN(H509),FALSE),"")</f>
        <v/>
      </c>
      <c r="H517" s="285"/>
      <c r="I517" s="286" t="str">
        <f>+IF(記録会!$BR$9&gt;=ROW(H507),VLOOKUP(ROW(H507),記録会!$BQ$10:$BZ$638,COLUMN(I509),FALSE),"")</f>
        <v/>
      </c>
      <c r="J517" s="287"/>
      <c r="K517" s="285" t="str">
        <f>+IF(記録会!$BR$9&gt;=ROW(G507),VLOOKUP(ROW(G507),記録会!$BQ$10:$BZ$638,COLUMN(J509),FALSE),"")</f>
        <v/>
      </c>
      <c r="L517" s="287"/>
    </row>
    <row r="518" spans="4:12" x14ac:dyDescent="0.15">
      <c r="D518" s="25"/>
      <c r="E518" s="25"/>
      <c r="F518" s="49" t="str">
        <f>+IF(記録会!$BR$9&gt;=ROW(E508),VLOOKUP(ROW(E508),記録会!$BQ$10:$BZ$638,COLUMN(G510),FALSE),"")</f>
        <v/>
      </c>
      <c r="G518" s="285" t="str">
        <f>+IF(記録会!$BR$9&gt;=ROW(F508),VLOOKUP(ROW(F508),記録会!$BQ$10:$BZ$638,COLUMN(H510),FALSE),"")</f>
        <v/>
      </c>
      <c r="H518" s="285"/>
      <c r="I518" s="286" t="str">
        <f>+IF(記録会!$BR$9&gt;=ROW(H508),VLOOKUP(ROW(H508),記録会!$BQ$10:$BZ$638,COLUMN(I510),FALSE),"")</f>
        <v/>
      </c>
      <c r="J518" s="287"/>
      <c r="K518" s="285" t="str">
        <f>+IF(記録会!$BR$9&gt;=ROW(G508),VLOOKUP(ROW(G508),記録会!$BQ$10:$BZ$638,COLUMN(J510),FALSE),"")</f>
        <v/>
      </c>
      <c r="L518" s="287"/>
    </row>
    <row r="519" spans="4:12" x14ac:dyDescent="0.15">
      <c r="D519" s="25"/>
      <c r="E519" s="25"/>
      <c r="F519" s="49" t="str">
        <f>+IF(記録会!$BR$9&gt;=ROW(E509),VLOOKUP(ROW(E509),記録会!$BQ$10:$BZ$638,COLUMN(G511),FALSE),"")</f>
        <v/>
      </c>
      <c r="G519" s="285" t="str">
        <f>+IF(記録会!$BR$9&gt;=ROW(F509),VLOOKUP(ROW(F509),記録会!$BQ$10:$BZ$638,COLUMN(H511),FALSE),"")</f>
        <v/>
      </c>
      <c r="H519" s="285"/>
      <c r="I519" s="286" t="str">
        <f>+IF(記録会!$BR$9&gt;=ROW(H509),VLOOKUP(ROW(H509),記録会!$BQ$10:$BZ$638,COLUMN(I511),FALSE),"")</f>
        <v/>
      </c>
      <c r="J519" s="287"/>
      <c r="K519" s="285" t="str">
        <f>+IF(記録会!$BR$9&gt;=ROW(G509),VLOOKUP(ROW(G509),記録会!$BQ$10:$BZ$638,COLUMN(J511),FALSE),"")</f>
        <v/>
      </c>
      <c r="L519" s="287"/>
    </row>
    <row r="520" spans="4:12" x14ac:dyDescent="0.15">
      <c r="D520" s="25"/>
      <c r="E520" s="25"/>
      <c r="F520" s="49" t="str">
        <f>+IF(記録会!$BR$9&gt;=ROW(E510),VLOOKUP(ROW(E510),記録会!$BQ$10:$BZ$638,COLUMN(G512),FALSE),"")</f>
        <v/>
      </c>
      <c r="G520" s="285" t="str">
        <f>+IF(記録会!$BR$9&gt;=ROW(F510),VLOOKUP(ROW(F510),記録会!$BQ$10:$BZ$638,COLUMN(H512),FALSE),"")</f>
        <v/>
      </c>
      <c r="H520" s="285"/>
      <c r="I520" s="286" t="str">
        <f>+IF(記録会!$BR$9&gt;=ROW(H510),VLOOKUP(ROW(H510),記録会!$BQ$10:$BZ$638,COLUMN(I512),FALSE),"")</f>
        <v/>
      </c>
      <c r="J520" s="287"/>
      <c r="K520" s="285" t="str">
        <f>+IF(記録会!$BR$9&gt;=ROW(G510),VLOOKUP(ROW(G510),記録会!$BQ$10:$BZ$638,COLUMN(J512),FALSE),"")</f>
        <v/>
      </c>
      <c r="L520" s="287"/>
    </row>
    <row r="521" spans="4:12" x14ac:dyDescent="0.15">
      <c r="D521" s="25"/>
      <c r="E521" s="25"/>
      <c r="F521" s="49" t="str">
        <f>+IF(記録会!$BR$9&gt;=ROW(E511),VLOOKUP(ROW(E511),記録会!$BQ$10:$BZ$638,COLUMN(G513),FALSE),"")</f>
        <v/>
      </c>
      <c r="G521" s="285" t="str">
        <f>+IF(記録会!$BR$9&gt;=ROW(F511),VLOOKUP(ROW(F511),記録会!$BQ$10:$BZ$638,COLUMN(H513),FALSE),"")</f>
        <v/>
      </c>
      <c r="H521" s="285"/>
      <c r="I521" s="286" t="str">
        <f>+IF(記録会!$BR$9&gt;=ROW(H511),VLOOKUP(ROW(H511),記録会!$BQ$10:$BZ$638,COLUMN(I513),FALSE),"")</f>
        <v/>
      </c>
      <c r="J521" s="287"/>
      <c r="K521" s="285" t="str">
        <f>+IF(記録会!$BR$9&gt;=ROW(G511),VLOOKUP(ROW(G511),記録会!$BQ$10:$BZ$638,COLUMN(J513),FALSE),"")</f>
        <v/>
      </c>
      <c r="L521" s="287"/>
    </row>
    <row r="522" spans="4:12" x14ac:dyDescent="0.15">
      <c r="D522" s="25"/>
      <c r="E522" s="25"/>
      <c r="F522" s="49" t="str">
        <f>+IF(記録会!$BR$9&gt;=ROW(E512),VLOOKUP(ROW(E512),記録会!$BQ$10:$BZ$638,COLUMN(G514),FALSE),"")</f>
        <v/>
      </c>
      <c r="G522" s="285" t="str">
        <f>+IF(記録会!$BR$9&gt;=ROW(F512),VLOOKUP(ROW(F512),記録会!$BQ$10:$BZ$638,COLUMN(H514),FALSE),"")</f>
        <v/>
      </c>
      <c r="H522" s="285"/>
      <c r="I522" s="286" t="str">
        <f>+IF(記録会!$BR$9&gt;=ROW(H512),VLOOKUP(ROW(H512),記録会!$BQ$10:$BZ$638,COLUMN(I514),FALSE),"")</f>
        <v/>
      </c>
      <c r="J522" s="287"/>
      <c r="K522" s="285" t="str">
        <f>+IF(記録会!$BR$9&gt;=ROW(G512),VLOOKUP(ROW(G512),記録会!$BQ$10:$BZ$638,COLUMN(J514),FALSE),"")</f>
        <v/>
      </c>
      <c r="L522" s="287"/>
    </row>
    <row r="523" spans="4:12" x14ac:dyDescent="0.15">
      <c r="D523" s="25"/>
      <c r="E523" s="25"/>
      <c r="F523" s="49" t="str">
        <f>+IF(記録会!$BR$9&gt;=ROW(E513),VLOOKUP(ROW(E513),記録会!$BQ$10:$BZ$638,COLUMN(G515),FALSE),"")</f>
        <v/>
      </c>
      <c r="G523" s="285" t="str">
        <f>+IF(記録会!$BR$9&gt;=ROW(F513),VLOOKUP(ROW(F513),記録会!$BQ$10:$BZ$638,COLUMN(H515),FALSE),"")</f>
        <v/>
      </c>
      <c r="H523" s="285"/>
      <c r="I523" s="286" t="str">
        <f>+IF(記録会!$BR$9&gt;=ROW(H513),VLOOKUP(ROW(H513),記録会!$BQ$10:$BZ$638,COLUMN(I515),FALSE),"")</f>
        <v/>
      </c>
      <c r="J523" s="287"/>
      <c r="K523" s="285" t="str">
        <f>+IF(記録会!$BR$9&gt;=ROW(G513),VLOOKUP(ROW(G513),記録会!$BQ$10:$BZ$638,COLUMN(J515),FALSE),"")</f>
        <v/>
      </c>
      <c r="L523" s="287"/>
    </row>
    <row r="524" spans="4:12" x14ac:dyDescent="0.15">
      <c r="D524" s="25"/>
      <c r="E524" s="25"/>
      <c r="F524" s="49" t="str">
        <f>+IF(記録会!$BR$9&gt;=ROW(E514),VLOOKUP(ROW(E514),記録会!$BQ$10:$BZ$638,COLUMN(G516),FALSE),"")</f>
        <v/>
      </c>
      <c r="G524" s="285" t="str">
        <f>+IF(記録会!$BR$9&gt;=ROW(F514),VLOOKUP(ROW(F514),記録会!$BQ$10:$BZ$638,COLUMN(H516),FALSE),"")</f>
        <v/>
      </c>
      <c r="H524" s="285"/>
      <c r="I524" s="286" t="str">
        <f>+IF(記録会!$BR$9&gt;=ROW(H514),VLOOKUP(ROW(H514),記録会!$BQ$10:$BZ$638,COLUMN(I516),FALSE),"")</f>
        <v/>
      </c>
      <c r="J524" s="287"/>
      <c r="K524" s="285" t="str">
        <f>+IF(記録会!$BR$9&gt;=ROW(G514),VLOOKUP(ROW(G514),記録会!$BQ$10:$BZ$638,COLUMN(J516),FALSE),"")</f>
        <v/>
      </c>
      <c r="L524" s="287"/>
    </row>
    <row r="525" spans="4:12" x14ac:dyDescent="0.15">
      <c r="D525" s="25"/>
      <c r="E525" s="25"/>
      <c r="F525" s="49" t="str">
        <f>+IF(記録会!$BR$9&gt;=ROW(E515),VLOOKUP(ROW(E515),記録会!$BQ$10:$BZ$638,COLUMN(G517),FALSE),"")</f>
        <v/>
      </c>
      <c r="G525" s="285" t="str">
        <f>+IF(記録会!$BR$9&gt;=ROW(F515),VLOOKUP(ROW(F515),記録会!$BQ$10:$BZ$638,COLUMN(H517),FALSE),"")</f>
        <v/>
      </c>
      <c r="H525" s="285"/>
      <c r="I525" s="286" t="str">
        <f>+IF(記録会!$BR$9&gt;=ROW(H515),VLOOKUP(ROW(H515),記録会!$BQ$10:$BZ$638,COLUMN(I517),FALSE),"")</f>
        <v/>
      </c>
      <c r="J525" s="287"/>
      <c r="K525" s="285" t="str">
        <f>+IF(記録会!$BR$9&gt;=ROW(G515),VLOOKUP(ROW(G515),記録会!$BQ$10:$BZ$638,COLUMN(J517),FALSE),"")</f>
        <v/>
      </c>
      <c r="L525" s="287"/>
    </row>
    <row r="526" spans="4:12" x14ac:dyDescent="0.15">
      <c r="D526" s="25"/>
      <c r="E526" s="25"/>
      <c r="F526" s="49" t="str">
        <f>+IF(記録会!$BR$9&gt;=ROW(E516),VLOOKUP(ROW(E516),記録会!$BQ$10:$BZ$638,COLUMN(G518),FALSE),"")</f>
        <v/>
      </c>
      <c r="G526" s="285" t="str">
        <f>+IF(記録会!$BR$9&gt;=ROW(F516),VLOOKUP(ROW(F516),記録会!$BQ$10:$BZ$638,COLUMN(H518),FALSE),"")</f>
        <v/>
      </c>
      <c r="H526" s="285"/>
      <c r="I526" s="286" t="str">
        <f>+IF(記録会!$BR$9&gt;=ROW(H516),VLOOKUP(ROW(H516),記録会!$BQ$10:$BZ$638,COLUMN(I518),FALSE),"")</f>
        <v/>
      </c>
      <c r="J526" s="287"/>
      <c r="K526" s="285" t="str">
        <f>+IF(記録会!$BR$9&gt;=ROW(G516),VLOOKUP(ROW(G516),記録会!$BQ$10:$BZ$638,COLUMN(J518),FALSE),"")</f>
        <v/>
      </c>
      <c r="L526" s="287"/>
    </row>
    <row r="527" spans="4:12" x14ac:dyDescent="0.15">
      <c r="D527" s="25"/>
      <c r="E527" s="25"/>
      <c r="F527" s="49" t="str">
        <f>+IF(記録会!$BR$9&gt;=ROW(E517),VLOOKUP(ROW(E517),記録会!$BQ$10:$BZ$638,COLUMN(G519),FALSE),"")</f>
        <v/>
      </c>
      <c r="G527" s="285" t="str">
        <f>+IF(記録会!$BR$9&gt;=ROW(F517),VLOOKUP(ROW(F517),記録会!$BQ$10:$BZ$638,COLUMN(H519),FALSE),"")</f>
        <v/>
      </c>
      <c r="H527" s="285"/>
      <c r="I527" s="286" t="str">
        <f>+IF(記録会!$BR$9&gt;=ROW(H517),VLOOKUP(ROW(H517),記録会!$BQ$10:$BZ$638,COLUMN(I519),FALSE),"")</f>
        <v/>
      </c>
      <c r="J527" s="287"/>
      <c r="K527" s="285" t="str">
        <f>+IF(記録会!$BR$9&gt;=ROW(G517),VLOOKUP(ROW(G517),記録会!$BQ$10:$BZ$638,COLUMN(J519),FALSE),"")</f>
        <v/>
      </c>
      <c r="L527" s="287"/>
    </row>
    <row r="528" spans="4:12" x14ac:dyDescent="0.15">
      <c r="D528" s="25"/>
      <c r="E528" s="25"/>
      <c r="F528" s="49" t="str">
        <f>+IF(記録会!$BR$9&gt;=ROW(E518),VLOOKUP(ROW(E518),記録会!$BQ$10:$BZ$638,COLUMN(G520),FALSE),"")</f>
        <v/>
      </c>
      <c r="G528" s="285" t="str">
        <f>+IF(記録会!$BR$9&gt;=ROW(F518),VLOOKUP(ROW(F518),記録会!$BQ$10:$BZ$638,COLUMN(H520),FALSE),"")</f>
        <v/>
      </c>
      <c r="H528" s="285"/>
      <c r="I528" s="286" t="str">
        <f>+IF(記録会!$BR$9&gt;=ROW(H518),VLOOKUP(ROW(H518),記録会!$BQ$10:$BZ$638,COLUMN(I520),FALSE),"")</f>
        <v/>
      </c>
      <c r="J528" s="287"/>
      <c r="K528" s="285" t="str">
        <f>+IF(記録会!$BR$9&gt;=ROW(G518),VLOOKUP(ROW(G518),記録会!$BQ$10:$BZ$638,COLUMN(J520),FALSE),"")</f>
        <v/>
      </c>
      <c r="L528" s="287"/>
    </row>
    <row r="529" spans="4:12" x14ac:dyDescent="0.15">
      <c r="D529" s="25"/>
      <c r="E529" s="25"/>
      <c r="F529" s="49" t="str">
        <f>+IF(記録会!$BR$9&gt;=ROW(E519),VLOOKUP(ROW(E519),記録会!$BQ$10:$BZ$638,COLUMN(G521),FALSE),"")</f>
        <v/>
      </c>
      <c r="G529" s="285" t="str">
        <f>+IF(記録会!$BR$9&gt;=ROW(F519),VLOOKUP(ROW(F519),記録会!$BQ$10:$BZ$638,COLUMN(H521),FALSE),"")</f>
        <v/>
      </c>
      <c r="H529" s="285"/>
      <c r="I529" s="286" t="str">
        <f>+IF(記録会!$BR$9&gt;=ROW(H519),VLOOKUP(ROW(H519),記録会!$BQ$10:$BZ$638,COLUMN(I521),FALSE),"")</f>
        <v/>
      </c>
      <c r="J529" s="287"/>
      <c r="K529" s="285" t="str">
        <f>+IF(記録会!$BR$9&gt;=ROW(G519),VLOOKUP(ROW(G519),記録会!$BQ$10:$BZ$638,COLUMN(J521),FALSE),"")</f>
        <v/>
      </c>
      <c r="L529" s="287"/>
    </row>
    <row r="530" spans="4:12" x14ac:dyDescent="0.15">
      <c r="D530" s="25"/>
      <c r="E530" s="25"/>
      <c r="F530" s="49" t="str">
        <f>+IF(記録会!$BR$9&gt;=ROW(E520),VLOOKUP(ROW(E520),記録会!$BQ$10:$BZ$638,COLUMN(G522),FALSE),"")</f>
        <v/>
      </c>
      <c r="G530" s="285" t="str">
        <f>+IF(記録会!$BR$9&gt;=ROW(F520),VLOOKUP(ROW(F520),記録会!$BQ$10:$BZ$638,COLUMN(H522),FALSE),"")</f>
        <v/>
      </c>
      <c r="H530" s="285"/>
      <c r="I530" s="286" t="str">
        <f>+IF(記録会!$BR$9&gt;=ROW(H520),VLOOKUP(ROW(H520),記録会!$BQ$10:$BZ$638,COLUMN(I522),FALSE),"")</f>
        <v/>
      </c>
      <c r="J530" s="287"/>
      <c r="K530" s="285" t="str">
        <f>+IF(記録会!$BR$9&gt;=ROW(G520),VLOOKUP(ROW(G520),記録会!$BQ$10:$BZ$638,COLUMN(J522),FALSE),"")</f>
        <v/>
      </c>
      <c r="L530" s="287"/>
    </row>
    <row r="531" spans="4:12" x14ac:dyDescent="0.15">
      <c r="D531" s="25"/>
      <c r="E531" s="25"/>
      <c r="F531" s="49" t="str">
        <f>+IF(記録会!$BR$9&gt;=ROW(E521),VLOOKUP(ROW(E521),記録会!$BQ$10:$BZ$638,COLUMN(G523),FALSE),"")</f>
        <v/>
      </c>
      <c r="G531" s="285" t="str">
        <f>+IF(記録会!$BR$9&gt;=ROW(F521),VLOOKUP(ROW(F521),記録会!$BQ$10:$BZ$638,COLUMN(H523),FALSE),"")</f>
        <v/>
      </c>
      <c r="H531" s="285"/>
      <c r="I531" s="286" t="str">
        <f>+IF(記録会!$BR$9&gt;=ROW(H521),VLOOKUP(ROW(H521),記録会!$BQ$10:$BZ$638,COLUMN(I523),FALSE),"")</f>
        <v/>
      </c>
      <c r="J531" s="287"/>
      <c r="K531" s="285" t="str">
        <f>+IF(記録会!$BR$9&gt;=ROW(G521),VLOOKUP(ROW(G521),記録会!$BQ$10:$BZ$638,COLUMN(J523),FALSE),"")</f>
        <v/>
      </c>
      <c r="L531" s="287"/>
    </row>
    <row r="532" spans="4:12" x14ac:dyDescent="0.15">
      <c r="D532" s="25"/>
      <c r="E532" s="25"/>
      <c r="F532" s="49" t="str">
        <f>+IF(記録会!$BR$9&gt;=ROW(E522),VLOOKUP(ROW(E522),記録会!$BQ$10:$BZ$638,COLUMN(G524),FALSE),"")</f>
        <v/>
      </c>
      <c r="G532" s="285" t="str">
        <f>+IF(記録会!$BR$9&gt;=ROW(F522),VLOOKUP(ROW(F522),記録会!$BQ$10:$BZ$638,COLUMN(H524),FALSE),"")</f>
        <v/>
      </c>
      <c r="H532" s="285"/>
      <c r="I532" s="286" t="str">
        <f>+IF(記録会!$BR$9&gt;=ROW(H522),VLOOKUP(ROW(H522),記録会!$BQ$10:$BZ$638,COLUMN(I524),FALSE),"")</f>
        <v/>
      </c>
      <c r="J532" s="287"/>
      <c r="K532" s="285" t="str">
        <f>+IF(記録会!$BR$9&gt;=ROW(G522),VLOOKUP(ROW(G522),記録会!$BQ$10:$BZ$638,COLUMN(J524),FALSE),"")</f>
        <v/>
      </c>
      <c r="L532" s="287"/>
    </row>
    <row r="533" spans="4:12" x14ac:dyDescent="0.15">
      <c r="D533" s="25"/>
      <c r="E533" s="25"/>
      <c r="F533" s="49" t="str">
        <f>+IF(記録会!$BR$9&gt;=ROW(E523),VLOOKUP(ROW(E523),記録会!$BQ$10:$BZ$638,COLUMN(G525),FALSE),"")</f>
        <v/>
      </c>
      <c r="G533" s="285" t="str">
        <f>+IF(記録会!$BR$9&gt;=ROW(F523),VLOOKUP(ROW(F523),記録会!$BQ$10:$BZ$638,COLUMN(H525),FALSE),"")</f>
        <v/>
      </c>
      <c r="H533" s="285"/>
      <c r="I533" s="286" t="str">
        <f>+IF(記録会!$BR$9&gt;=ROW(H523),VLOOKUP(ROW(H523),記録会!$BQ$10:$BZ$638,COLUMN(I525),FALSE),"")</f>
        <v/>
      </c>
      <c r="J533" s="287"/>
      <c r="K533" s="285" t="str">
        <f>+IF(記録会!$BR$9&gt;=ROW(G523),VLOOKUP(ROW(G523),記録会!$BQ$10:$BZ$638,COLUMN(J525),FALSE),"")</f>
        <v/>
      </c>
      <c r="L533" s="287"/>
    </row>
    <row r="534" spans="4:12" x14ac:dyDescent="0.15">
      <c r="D534" s="25"/>
      <c r="E534" s="25"/>
      <c r="F534" s="49" t="str">
        <f>+IF(記録会!$BR$9&gt;=ROW(E524),VLOOKUP(ROW(E524),記録会!$BQ$10:$BZ$638,COLUMN(G526),FALSE),"")</f>
        <v/>
      </c>
      <c r="G534" s="285" t="str">
        <f>+IF(記録会!$BR$9&gt;=ROW(F524),VLOOKUP(ROW(F524),記録会!$BQ$10:$BZ$638,COLUMN(H526),FALSE),"")</f>
        <v/>
      </c>
      <c r="H534" s="285"/>
      <c r="I534" s="286" t="str">
        <f>+IF(記録会!$BR$9&gt;=ROW(H524),VLOOKUP(ROW(H524),記録会!$BQ$10:$BZ$638,COLUMN(I526),FALSE),"")</f>
        <v/>
      </c>
      <c r="J534" s="287"/>
      <c r="K534" s="285" t="str">
        <f>+IF(記録会!$BR$9&gt;=ROW(G524),VLOOKUP(ROW(G524),記録会!$BQ$10:$BZ$638,COLUMN(J526),FALSE),"")</f>
        <v/>
      </c>
      <c r="L534" s="287"/>
    </row>
    <row r="535" spans="4:12" x14ac:dyDescent="0.15">
      <c r="D535" s="25"/>
      <c r="E535" s="25"/>
      <c r="F535" s="49" t="str">
        <f>+IF(記録会!$BR$9&gt;=ROW(E525),VLOOKUP(ROW(E525),記録会!$BQ$10:$BZ$638,COLUMN(G527),FALSE),"")</f>
        <v/>
      </c>
      <c r="G535" s="285" t="str">
        <f>+IF(記録会!$BR$9&gt;=ROW(F525),VLOOKUP(ROW(F525),記録会!$BQ$10:$BZ$638,COLUMN(H527),FALSE),"")</f>
        <v/>
      </c>
      <c r="H535" s="285"/>
      <c r="I535" s="286" t="str">
        <f>+IF(記録会!$BR$9&gt;=ROW(H525),VLOOKUP(ROW(H525),記録会!$BQ$10:$BZ$638,COLUMN(I527),FALSE),"")</f>
        <v/>
      </c>
      <c r="J535" s="287"/>
      <c r="K535" s="285" t="str">
        <f>+IF(記録会!$BR$9&gt;=ROW(G525),VLOOKUP(ROW(G525),記録会!$BQ$10:$BZ$638,COLUMN(J527),FALSE),"")</f>
        <v/>
      </c>
      <c r="L535" s="287"/>
    </row>
    <row r="536" spans="4:12" x14ac:dyDescent="0.15">
      <c r="D536" s="25"/>
      <c r="E536" s="25"/>
      <c r="F536" s="49" t="str">
        <f>+IF(記録会!$BR$9&gt;=ROW(E526),VLOOKUP(ROW(E526),記録会!$BQ$10:$BZ$638,COLUMN(G528),FALSE),"")</f>
        <v/>
      </c>
      <c r="G536" s="285" t="str">
        <f>+IF(記録会!$BR$9&gt;=ROW(F526),VLOOKUP(ROW(F526),記録会!$BQ$10:$BZ$638,COLUMN(H528),FALSE),"")</f>
        <v/>
      </c>
      <c r="H536" s="285"/>
      <c r="I536" s="286" t="str">
        <f>+IF(記録会!$BR$9&gt;=ROW(H526),VLOOKUP(ROW(H526),記録会!$BQ$10:$BZ$638,COLUMN(I528),FALSE),"")</f>
        <v/>
      </c>
      <c r="J536" s="287"/>
      <c r="K536" s="285" t="str">
        <f>+IF(記録会!$BR$9&gt;=ROW(G526),VLOOKUP(ROW(G526),記録会!$BQ$10:$BZ$638,COLUMN(J528),FALSE),"")</f>
        <v/>
      </c>
      <c r="L536" s="287"/>
    </row>
    <row r="537" spans="4:12" x14ac:dyDescent="0.15">
      <c r="D537" s="25"/>
      <c r="E537" s="25"/>
      <c r="F537" s="49" t="str">
        <f>+IF(記録会!$BR$9&gt;=ROW(E527),VLOOKUP(ROW(E527),記録会!$BQ$10:$BZ$638,COLUMN(G529),FALSE),"")</f>
        <v/>
      </c>
      <c r="G537" s="285" t="str">
        <f>+IF(記録会!$BR$9&gt;=ROW(F527),VLOOKUP(ROW(F527),記録会!$BQ$10:$BZ$638,COLUMN(H529),FALSE),"")</f>
        <v/>
      </c>
      <c r="H537" s="285"/>
      <c r="I537" s="286" t="str">
        <f>+IF(記録会!$BR$9&gt;=ROW(H527),VLOOKUP(ROW(H527),記録会!$BQ$10:$BZ$638,COLUMN(I529),FALSE),"")</f>
        <v/>
      </c>
      <c r="J537" s="287"/>
      <c r="K537" s="285" t="str">
        <f>+IF(記録会!$BR$9&gt;=ROW(G527),VLOOKUP(ROW(G527),記録会!$BQ$10:$BZ$638,COLUMN(J529),FALSE),"")</f>
        <v/>
      </c>
      <c r="L537" s="287"/>
    </row>
    <row r="538" spans="4:12" x14ac:dyDescent="0.15">
      <c r="D538" s="25"/>
      <c r="E538" s="25"/>
      <c r="F538" s="49" t="str">
        <f>+IF(記録会!$BR$9&gt;=ROW(E528),VLOOKUP(ROW(E528),記録会!$BQ$10:$BZ$638,COLUMN(G530),FALSE),"")</f>
        <v/>
      </c>
      <c r="G538" s="285" t="str">
        <f>+IF(記録会!$BR$9&gt;=ROW(F528),VLOOKUP(ROW(F528),記録会!$BQ$10:$BZ$638,COLUMN(H530),FALSE),"")</f>
        <v/>
      </c>
      <c r="H538" s="285"/>
      <c r="I538" s="286" t="str">
        <f>+IF(記録会!$BR$9&gt;=ROW(H528),VLOOKUP(ROW(H528),記録会!$BQ$10:$BZ$638,COLUMN(I530),FALSE),"")</f>
        <v/>
      </c>
      <c r="J538" s="287"/>
      <c r="K538" s="285" t="str">
        <f>+IF(記録会!$BR$9&gt;=ROW(G528),VLOOKUP(ROW(G528),記録会!$BQ$10:$BZ$638,COLUMN(J530),FALSE),"")</f>
        <v/>
      </c>
      <c r="L538" s="287"/>
    </row>
    <row r="539" spans="4:12" x14ac:dyDescent="0.15">
      <c r="D539" s="25"/>
      <c r="E539" s="25"/>
      <c r="F539" s="49" t="str">
        <f>+IF(記録会!$BR$9&gt;=ROW(E529),VLOOKUP(ROW(E529),記録会!$BQ$10:$BZ$638,COLUMN(G531),FALSE),"")</f>
        <v/>
      </c>
      <c r="G539" s="285" t="str">
        <f>+IF(記録会!$BR$9&gt;=ROW(F529),VLOOKUP(ROW(F529),記録会!$BQ$10:$BZ$638,COLUMN(H531),FALSE),"")</f>
        <v/>
      </c>
      <c r="H539" s="285"/>
      <c r="I539" s="286" t="str">
        <f>+IF(記録会!$BR$9&gt;=ROW(H529),VLOOKUP(ROW(H529),記録会!$BQ$10:$BZ$638,COLUMN(I531),FALSE),"")</f>
        <v/>
      </c>
      <c r="J539" s="287"/>
      <c r="K539" s="285" t="str">
        <f>+IF(記録会!$BR$9&gt;=ROW(G529),VLOOKUP(ROW(G529),記録会!$BQ$10:$BZ$638,COLUMN(J531),FALSE),"")</f>
        <v/>
      </c>
      <c r="L539" s="287"/>
    </row>
    <row r="540" spans="4:12" x14ac:dyDescent="0.15">
      <c r="D540" s="25"/>
      <c r="E540" s="25"/>
      <c r="F540" s="49" t="str">
        <f>+IF(記録会!$BR$9&gt;=ROW(E530),VLOOKUP(ROW(E530),記録会!$BQ$10:$BZ$638,COLUMN(G532),FALSE),"")</f>
        <v/>
      </c>
      <c r="G540" s="285" t="str">
        <f>+IF(記録会!$BR$9&gt;=ROW(F530),VLOOKUP(ROW(F530),記録会!$BQ$10:$BZ$638,COLUMN(H532),FALSE),"")</f>
        <v/>
      </c>
      <c r="H540" s="285"/>
      <c r="I540" s="286" t="str">
        <f>+IF(記録会!$BR$9&gt;=ROW(H530),VLOOKUP(ROW(H530),記録会!$BQ$10:$BZ$638,COLUMN(I532),FALSE),"")</f>
        <v/>
      </c>
      <c r="J540" s="287"/>
      <c r="K540" s="285" t="str">
        <f>+IF(記録会!$BR$9&gt;=ROW(G530),VLOOKUP(ROW(G530),記録会!$BQ$10:$BZ$638,COLUMN(J532),FALSE),"")</f>
        <v/>
      </c>
      <c r="L540" s="287"/>
    </row>
    <row r="541" spans="4:12" x14ac:dyDescent="0.15">
      <c r="D541" s="25"/>
      <c r="E541" s="25"/>
      <c r="F541" s="49" t="str">
        <f>+IF(記録会!$BR$9&gt;=ROW(E531),VLOOKUP(ROW(E531),記録会!$BQ$10:$BZ$638,COLUMN(G533),FALSE),"")</f>
        <v/>
      </c>
      <c r="G541" s="285" t="str">
        <f>+IF(記録会!$BR$9&gt;=ROW(F531),VLOOKUP(ROW(F531),記録会!$BQ$10:$BZ$638,COLUMN(H533),FALSE),"")</f>
        <v/>
      </c>
      <c r="H541" s="285"/>
      <c r="I541" s="286" t="str">
        <f>+IF(記録会!$BR$9&gt;=ROW(H531),VLOOKUP(ROW(H531),記録会!$BQ$10:$BZ$638,COLUMN(I533),FALSE),"")</f>
        <v/>
      </c>
      <c r="J541" s="287"/>
      <c r="K541" s="285" t="str">
        <f>+IF(記録会!$BR$9&gt;=ROW(G531),VLOOKUP(ROW(G531),記録会!$BQ$10:$BZ$638,COLUMN(J533),FALSE),"")</f>
        <v/>
      </c>
      <c r="L541" s="287"/>
    </row>
    <row r="542" spans="4:12" x14ac:dyDescent="0.15">
      <c r="D542" s="25"/>
      <c r="E542" s="25"/>
      <c r="F542" s="49" t="str">
        <f>+IF(記録会!$BR$9&gt;=ROW(E532),VLOOKUP(ROW(E532),記録会!$BQ$10:$BZ$638,COLUMN(G534),FALSE),"")</f>
        <v/>
      </c>
      <c r="G542" s="285" t="str">
        <f>+IF(記録会!$BR$9&gt;=ROW(F532),VLOOKUP(ROW(F532),記録会!$BQ$10:$BZ$638,COLUMN(H534),FALSE),"")</f>
        <v/>
      </c>
      <c r="H542" s="285"/>
      <c r="I542" s="286" t="str">
        <f>+IF(記録会!$BR$9&gt;=ROW(H532),VLOOKUP(ROW(H532),記録会!$BQ$10:$BZ$638,COLUMN(I534),FALSE),"")</f>
        <v/>
      </c>
      <c r="J542" s="287"/>
      <c r="K542" s="285" t="str">
        <f>+IF(記録会!$BR$9&gt;=ROW(G532),VLOOKUP(ROW(G532),記録会!$BQ$10:$BZ$638,COLUMN(J534),FALSE),"")</f>
        <v/>
      </c>
      <c r="L542" s="287"/>
    </row>
    <row r="543" spans="4:12" x14ac:dyDescent="0.15">
      <c r="D543" s="25"/>
      <c r="E543" s="25"/>
      <c r="F543" s="49" t="str">
        <f>+IF(記録会!$BR$9&gt;=ROW(E533),VLOOKUP(ROW(E533),記録会!$BQ$10:$BZ$638,COLUMN(G535),FALSE),"")</f>
        <v/>
      </c>
      <c r="G543" s="285" t="str">
        <f>+IF(記録会!$BR$9&gt;=ROW(F533),VLOOKUP(ROW(F533),記録会!$BQ$10:$BZ$638,COLUMN(H535),FALSE),"")</f>
        <v/>
      </c>
      <c r="H543" s="285"/>
      <c r="I543" s="286" t="str">
        <f>+IF(記録会!$BR$9&gt;=ROW(H533),VLOOKUP(ROW(H533),記録会!$BQ$10:$BZ$638,COLUMN(I535),FALSE),"")</f>
        <v/>
      </c>
      <c r="J543" s="287"/>
      <c r="K543" s="285" t="str">
        <f>+IF(記録会!$BR$9&gt;=ROW(G533),VLOOKUP(ROW(G533),記録会!$BQ$10:$BZ$638,COLUMN(J535),FALSE),"")</f>
        <v/>
      </c>
      <c r="L543" s="287"/>
    </row>
    <row r="544" spans="4:12" x14ac:dyDescent="0.15">
      <c r="D544" s="25"/>
      <c r="E544" s="25"/>
      <c r="F544" s="49" t="str">
        <f>+IF(記録会!$BR$9&gt;=ROW(E534),VLOOKUP(ROW(E534),記録会!$BQ$10:$BZ$638,COLUMN(G536),FALSE),"")</f>
        <v/>
      </c>
      <c r="G544" s="285" t="str">
        <f>+IF(記録会!$BR$9&gt;=ROW(F534),VLOOKUP(ROW(F534),記録会!$BQ$10:$BZ$638,COLUMN(H536),FALSE),"")</f>
        <v/>
      </c>
      <c r="H544" s="285"/>
      <c r="I544" s="286" t="str">
        <f>+IF(記録会!$BR$9&gt;=ROW(H534),VLOOKUP(ROW(H534),記録会!$BQ$10:$BZ$638,COLUMN(I536),FALSE),"")</f>
        <v/>
      </c>
      <c r="J544" s="287"/>
      <c r="K544" s="285" t="str">
        <f>+IF(記録会!$BR$9&gt;=ROW(G534),VLOOKUP(ROW(G534),記録会!$BQ$10:$BZ$638,COLUMN(J536),FALSE),"")</f>
        <v/>
      </c>
      <c r="L544" s="287"/>
    </row>
    <row r="545" spans="4:12" x14ac:dyDescent="0.15">
      <c r="D545" s="25"/>
      <c r="E545" s="25"/>
      <c r="F545" s="49" t="str">
        <f>+IF(記録会!$BR$9&gt;=ROW(E535),VLOOKUP(ROW(E535),記録会!$BQ$10:$BZ$638,COLUMN(G537),FALSE),"")</f>
        <v/>
      </c>
      <c r="G545" s="285" t="str">
        <f>+IF(記録会!$BR$9&gt;=ROW(F535),VLOOKUP(ROW(F535),記録会!$BQ$10:$BZ$638,COLUMN(H537),FALSE),"")</f>
        <v/>
      </c>
      <c r="H545" s="285"/>
      <c r="I545" s="286" t="str">
        <f>+IF(記録会!$BR$9&gt;=ROW(H535),VLOOKUP(ROW(H535),記録会!$BQ$10:$BZ$638,COLUMN(I537),FALSE),"")</f>
        <v/>
      </c>
      <c r="J545" s="287"/>
      <c r="K545" s="285" t="str">
        <f>+IF(記録会!$BR$9&gt;=ROW(G535),VLOOKUP(ROW(G535),記録会!$BQ$10:$BZ$638,COLUMN(J537),FALSE),"")</f>
        <v/>
      </c>
      <c r="L545" s="287"/>
    </row>
    <row r="546" spans="4:12" x14ac:dyDescent="0.15">
      <c r="D546" s="25"/>
      <c r="E546" s="25"/>
      <c r="F546" s="49" t="str">
        <f>+IF(記録会!$BR$9&gt;=ROW(E536),VLOOKUP(ROW(E536),記録会!$BQ$10:$BZ$638,COLUMN(G538),FALSE),"")</f>
        <v/>
      </c>
      <c r="G546" s="285" t="str">
        <f>+IF(記録会!$BR$9&gt;=ROW(F536),VLOOKUP(ROW(F536),記録会!$BQ$10:$BZ$638,COLUMN(H538),FALSE),"")</f>
        <v/>
      </c>
      <c r="H546" s="285"/>
      <c r="I546" s="286" t="str">
        <f>+IF(記録会!$BR$9&gt;=ROW(H536),VLOOKUP(ROW(H536),記録会!$BQ$10:$BZ$638,COLUMN(I538),FALSE),"")</f>
        <v/>
      </c>
      <c r="J546" s="287"/>
      <c r="K546" s="285" t="str">
        <f>+IF(記録会!$BR$9&gt;=ROW(G536),VLOOKUP(ROW(G536),記録会!$BQ$10:$BZ$638,COLUMN(J538),FALSE),"")</f>
        <v/>
      </c>
      <c r="L546" s="287"/>
    </row>
    <row r="547" spans="4:12" x14ac:dyDescent="0.15">
      <c r="D547" s="25"/>
      <c r="E547" s="25"/>
      <c r="F547" s="49" t="str">
        <f>+IF(記録会!$BR$9&gt;=ROW(E537),VLOOKUP(ROW(E537),記録会!$BQ$10:$BZ$638,COLUMN(G539),FALSE),"")</f>
        <v/>
      </c>
      <c r="G547" s="285" t="str">
        <f>+IF(記録会!$BR$9&gt;=ROW(F537),VLOOKUP(ROW(F537),記録会!$BQ$10:$BZ$638,COLUMN(H539),FALSE),"")</f>
        <v/>
      </c>
      <c r="H547" s="285"/>
      <c r="I547" s="286" t="str">
        <f>+IF(記録会!$BR$9&gt;=ROW(H537),VLOOKUP(ROW(H537),記録会!$BQ$10:$BZ$638,COLUMN(I539),FALSE),"")</f>
        <v/>
      </c>
      <c r="J547" s="287"/>
      <c r="K547" s="285" t="str">
        <f>+IF(記録会!$BR$9&gt;=ROW(G537),VLOOKUP(ROW(G537),記録会!$BQ$10:$BZ$638,COLUMN(J539),FALSE),"")</f>
        <v/>
      </c>
      <c r="L547" s="287"/>
    </row>
    <row r="548" spans="4:12" x14ac:dyDescent="0.15">
      <c r="D548" s="25"/>
      <c r="E548" s="25"/>
      <c r="F548" s="49" t="str">
        <f>+IF(記録会!$BR$9&gt;=ROW(E538),VLOOKUP(ROW(E538),記録会!$BQ$10:$BZ$638,COLUMN(G540),FALSE),"")</f>
        <v/>
      </c>
      <c r="G548" s="285" t="str">
        <f>+IF(記録会!$BR$9&gt;=ROW(F538),VLOOKUP(ROW(F538),記録会!$BQ$10:$BZ$638,COLUMN(H540),FALSE),"")</f>
        <v/>
      </c>
      <c r="H548" s="285"/>
      <c r="I548" s="286" t="str">
        <f>+IF(記録会!$BR$9&gt;=ROW(H538),VLOOKUP(ROW(H538),記録会!$BQ$10:$BZ$638,COLUMN(I540),FALSE),"")</f>
        <v/>
      </c>
      <c r="J548" s="287"/>
      <c r="K548" s="285" t="str">
        <f>+IF(記録会!$BR$9&gt;=ROW(G538),VLOOKUP(ROW(G538),記録会!$BQ$10:$BZ$638,COLUMN(J540),FALSE),"")</f>
        <v/>
      </c>
      <c r="L548" s="287"/>
    </row>
    <row r="549" spans="4:12" x14ac:dyDescent="0.15">
      <c r="D549" s="25"/>
      <c r="E549" s="25"/>
      <c r="F549" s="49" t="str">
        <f>+IF(記録会!$BR$9&gt;=ROW(E539),VLOOKUP(ROW(E539),記録会!$BQ$10:$BZ$638,COLUMN(G541),FALSE),"")</f>
        <v/>
      </c>
      <c r="G549" s="285" t="str">
        <f>+IF(記録会!$BR$9&gt;=ROW(F539),VLOOKUP(ROW(F539),記録会!$BQ$10:$BZ$638,COLUMN(H541),FALSE),"")</f>
        <v/>
      </c>
      <c r="H549" s="285"/>
      <c r="I549" s="286" t="str">
        <f>+IF(記録会!$BR$9&gt;=ROW(H539),VLOOKUP(ROW(H539),記録会!$BQ$10:$BZ$638,COLUMN(I541),FALSE),"")</f>
        <v/>
      </c>
      <c r="J549" s="287"/>
      <c r="K549" s="285" t="str">
        <f>+IF(記録会!$BR$9&gt;=ROW(G539),VLOOKUP(ROW(G539),記録会!$BQ$10:$BZ$638,COLUMN(J541),FALSE),"")</f>
        <v/>
      </c>
      <c r="L549" s="287"/>
    </row>
    <row r="550" spans="4:12" x14ac:dyDescent="0.15">
      <c r="D550" s="25"/>
      <c r="E550" s="25"/>
      <c r="H550" s="44"/>
      <c r="K550" s="25"/>
    </row>
    <row r="551" spans="4:12" x14ac:dyDescent="0.15">
      <c r="D551" s="25"/>
      <c r="E551" s="25"/>
      <c r="H551" s="44"/>
      <c r="K551" s="25"/>
    </row>
    <row r="552" spans="4:12" x14ac:dyDescent="0.15">
      <c r="D552" s="25"/>
      <c r="E552" s="25"/>
      <c r="H552" s="44"/>
      <c r="K552" s="25"/>
    </row>
    <row r="553" spans="4:12" x14ac:dyDescent="0.15">
      <c r="D553" s="25"/>
      <c r="E553" s="25"/>
      <c r="H553" s="44"/>
      <c r="K553" s="25"/>
    </row>
    <row r="554" spans="4:12" x14ac:dyDescent="0.15">
      <c r="D554" s="25"/>
      <c r="E554" s="25"/>
      <c r="H554" s="44"/>
      <c r="K554" s="25"/>
    </row>
    <row r="555" spans="4:12" x14ac:dyDescent="0.15">
      <c r="D555" s="25"/>
      <c r="E555" s="25"/>
      <c r="H555" s="44"/>
      <c r="K555" s="25"/>
    </row>
    <row r="556" spans="4:12" x14ac:dyDescent="0.15">
      <c r="D556" s="25"/>
      <c r="E556" s="25"/>
      <c r="H556" s="44"/>
      <c r="K556" s="25"/>
    </row>
    <row r="557" spans="4:12" x14ac:dyDescent="0.15">
      <c r="D557" s="25"/>
      <c r="E557" s="25"/>
      <c r="H557" s="44"/>
      <c r="K557" s="25"/>
    </row>
    <row r="558" spans="4:12" x14ac:dyDescent="0.15">
      <c r="D558" s="25"/>
      <c r="E558" s="25"/>
      <c r="H558" s="44"/>
      <c r="K558" s="25"/>
    </row>
    <row r="559" spans="4:12" x14ac:dyDescent="0.15">
      <c r="D559" s="25"/>
      <c r="E559" s="25"/>
      <c r="H559" s="44"/>
      <c r="I559" s="25"/>
    </row>
    <row r="560" spans="4:12" x14ac:dyDescent="0.15">
      <c r="D560" s="25"/>
      <c r="E560" s="25"/>
      <c r="H560" s="44"/>
      <c r="I560" s="25"/>
    </row>
    <row r="561" spans="4:9" x14ac:dyDescent="0.15">
      <c r="D561" s="25"/>
      <c r="E561" s="25"/>
      <c r="H561" s="44"/>
      <c r="I561" s="25"/>
    </row>
    <row r="562" spans="4:9" x14ac:dyDescent="0.15">
      <c r="D562" s="25"/>
      <c r="E562" s="25"/>
      <c r="H562" s="44"/>
      <c r="I562" s="25"/>
    </row>
    <row r="563" spans="4:9" x14ac:dyDescent="0.15">
      <c r="D563" s="25"/>
      <c r="E563" s="25"/>
      <c r="H563" s="44"/>
      <c r="I563" s="25"/>
    </row>
    <row r="564" spans="4:9" x14ac:dyDescent="0.15">
      <c r="D564" s="25"/>
      <c r="E564" s="25"/>
      <c r="H564" s="44"/>
      <c r="I564" s="25"/>
    </row>
    <row r="565" spans="4:9" x14ac:dyDescent="0.15">
      <c r="D565" s="25"/>
      <c r="E565" s="25"/>
      <c r="H565" s="44"/>
      <c r="I565" s="25"/>
    </row>
    <row r="566" spans="4:9" x14ac:dyDescent="0.15">
      <c r="D566" s="25"/>
      <c r="E566" s="25"/>
      <c r="H566" s="44"/>
      <c r="I566" s="25"/>
    </row>
    <row r="567" spans="4:9" x14ac:dyDescent="0.15">
      <c r="D567" s="25"/>
      <c r="E567" s="25"/>
      <c r="H567" s="44"/>
      <c r="I567" s="25"/>
    </row>
    <row r="568" spans="4:9" x14ac:dyDescent="0.15">
      <c r="D568" s="25"/>
      <c r="E568" s="25"/>
      <c r="H568" s="44"/>
      <c r="I568" s="25"/>
    </row>
    <row r="569" spans="4:9" x14ac:dyDescent="0.15">
      <c r="D569" s="25"/>
      <c r="E569" s="25"/>
      <c r="H569" s="44"/>
      <c r="I569" s="25"/>
    </row>
    <row r="570" spans="4:9" x14ac:dyDescent="0.15">
      <c r="D570" s="25"/>
      <c r="E570" s="25"/>
      <c r="H570" s="44"/>
      <c r="I570" s="25"/>
    </row>
    <row r="571" spans="4:9" x14ac:dyDescent="0.15">
      <c r="D571" s="25"/>
      <c r="E571" s="25"/>
      <c r="H571" s="44"/>
      <c r="I571" s="25"/>
    </row>
    <row r="572" spans="4:9" x14ac:dyDescent="0.15">
      <c r="D572" s="25"/>
      <c r="E572" s="25"/>
      <c r="H572" s="44"/>
      <c r="I572" s="25"/>
    </row>
    <row r="573" spans="4:9" x14ac:dyDescent="0.15">
      <c r="D573" s="25"/>
      <c r="E573" s="25"/>
      <c r="H573" s="44"/>
      <c r="I573" s="25"/>
    </row>
    <row r="574" spans="4:9" x14ac:dyDescent="0.15">
      <c r="D574" s="25"/>
      <c r="E574" s="25"/>
      <c r="H574" s="44"/>
      <c r="I574" s="25"/>
    </row>
    <row r="575" spans="4:9" x14ac:dyDescent="0.15">
      <c r="D575" s="25"/>
      <c r="E575" s="25"/>
      <c r="H575" s="44"/>
      <c r="I575" s="25"/>
    </row>
    <row r="576" spans="4:9" x14ac:dyDescent="0.15">
      <c r="D576" s="25"/>
      <c r="E576" s="25"/>
      <c r="H576" s="44"/>
      <c r="I576" s="25"/>
    </row>
    <row r="577" spans="4:9" x14ac:dyDescent="0.15">
      <c r="D577" s="25"/>
      <c r="E577" s="25"/>
      <c r="H577" s="44"/>
      <c r="I577" s="25"/>
    </row>
    <row r="578" spans="4:9" x14ac:dyDescent="0.15">
      <c r="D578" s="25"/>
      <c r="E578" s="25"/>
      <c r="H578" s="44"/>
      <c r="I578" s="25"/>
    </row>
    <row r="579" spans="4:9" x14ac:dyDescent="0.15">
      <c r="D579" s="25"/>
      <c r="E579" s="25"/>
      <c r="H579" s="44"/>
      <c r="I579" s="25"/>
    </row>
    <row r="580" spans="4:9" x14ac:dyDescent="0.15">
      <c r="D580" s="25"/>
      <c r="E580" s="25"/>
      <c r="H580" s="44"/>
      <c r="I580" s="25"/>
    </row>
    <row r="581" spans="4:9" x14ac:dyDescent="0.15">
      <c r="D581" s="25"/>
      <c r="E581" s="25"/>
      <c r="H581" s="44"/>
      <c r="I581" s="25"/>
    </row>
    <row r="582" spans="4:9" x14ac:dyDescent="0.15">
      <c r="D582" s="25"/>
      <c r="E582" s="25"/>
      <c r="H582" s="44"/>
      <c r="I582" s="25"/>
    </row>
    <row r="583" spans="4:9" x14ac:dyDescent="0.15">
      <c r="D583" s="25"/>
      <c r="E583" s="25"/>
      <c r="H583" s="44"/>
      <c r="I583" s="25"/>
    </row>
    <row r="584" spans="4:9" x14ac:dyDescent="0.15">
      <c r="D584" s="25"/>
      <c r="E584" s="25"/>
      <c r="H584" s="44"/>
      <c r="I584" s="25"/>
    </row>
    <row r="585" spans="4:9" x14ac:dyDescent="0.15">
      <c r="D585" s="25"/>
      <c r="E585" s="25"/>
      <c r="H585" s="44"/>
      <c r="I585" s="25"/>
    </row>
    <row r="586" spans="4:9" x14ac:dyDescent="0.15">
      <c r="D586" s="25"/>
      <c r="E586" s="25"/>
      <c r="H586" s="44"/>
      <c r="I586" s="25"/>
    </row>
    <row r="587" spans="4:9" x14ac:dyDescent="0.15">
      <c r="D587" s="25"/>
      <c r="E587" s="25"/>
      <c r="H587" s="44"/>
      <c r="I587" s="25"/>
    </row>
    <row r="588" spans="4:9" x14ac:dyDescent="0.15">
      <c r="D588" s="25"/>
      <c r="E588" s="25"/>
      <c r="H588" s="44"/>
      <c r="I588" s="25"/>
    </row>
    <row r="589" spans="4:9" x14ac:dyDescent="0.15">
      <c r="D589" s="25"/>
      <c r="E589" s="25"/>
      <c r="H589" s="44"/>
      <c r="I589" s="25"/>
    </row>
    <row r="590" spans="4:9" x14ac:dyDescent="0.15">
      <c r="D590" s="25"/>
      <c r="E590" s="25"/>
      <c r="H590" s="44"/>
      <c r="I590" s="25"/>
    </row>
    <row r="591" spans="4:9" x14ac:dyDescent="0.15">
      <c r="D591" s="25"/>
      <c r="E591" s="25"/>
      <c r="H591" s="44"/>
      <c r="I591" s="25"/>
    </row>
    <row r="592" spans="4:9" x14ac:dyDescent="0.15">
      <c r="D592" s="25"/>
      <c r="E592" s="25"/>
      <c r="H592" s="44"/>
      <c r="I592" s="25"/>
    </row>
    <row r="593" spans="4:9" x14ac:dyDescent="0.15">
      <c r="D593" s="25"/>
      <c r="E593" s="25"/>
      <c r="H593" s="44"/>
      <c r="I593" s="25"/>
    </row>
    <row r="594" spans="4:9" x14ac:dyDescent="0.15">
      <c r="D594" s="25"/>
      <c r="E594" s="25"/>
      <c r="H594" s="44"/>
      <c r="I594" s="25"/>
    </row>
    <row r="595" spans="4:9" x14ac:dyDescent="0.15">
      <c r="D595" s="25"/>
      <c r="E595" s="25"/>
      <c r="H595" s="44"/>
      <c r="I595" s="25"/>
    </row>
    <row r="596" spans="4:9" x14ac:dyDescent="0.15">
      <c r="D596" s="25"/>
      <c r="E596" s="25"/>
      <c r="H596" s="44"/>
      <c r="I596" s="25"/>
    </row>
    <row r="597" spans="4:9" x14ac:dyDescent="0.15">
      <c r="D597" s="25"/>
      <c r="E597" s="25"/>
      <c r="H597" s="44"/>
      <c r="I597" s="25"/>
    </row>
    <row r="598" spans="4:9" x14ac:dyDescent="0.15">
      <c r="D598" s="25"/>
      <c r="E598" s="25"/>
      <c r="H598" s="44"/>
      <c r="I598" s="25"/>
    </row>
    <row r="599" spans="4:9" x14ac:dyDescent="0.15">
      <c r="D599" s="25"/>
      <c r="E599" s="25"/>
      <c r="H599" s="44"/>
      <c r="I599" s="25"/>
    </row>
    <row r="600" spans="4:9" x14ac:dyDescent="0.15">
      <c r="D600" s="25"/>
      <c r="E600" s="25"/>
      <c r="H600" s="44"/>
      <c r="I600" s="25"/>
    </row>
    <row r="601" spans="4:9" x14ac:dyDescent="0.15">
      <c r="D601" s="25"/>
      <c r="E601" s="25"/>
      <c r="H601" s="44"/>
      <c r="I601" s="25"/>
    </row>
    <row r="602" spans="4:9" x14ac:dyDescent="0.15">
      <c r="D602" s="25"/>
      <c r="E602" s="25"/>
      <c r="H602" s="44"/>
      <c r="I602" s="25"/>
    </row>
    <row r="603" spans="4:9" x14ac:dyDescent="0.15">
      <c r="D603" s="25"/>
      <c r="E603" s="25"/>
      <c r="H603" s="44"/>
      <c r="I603" s="25"/>
    </row>
    <row r="604" spans="4:9" x14ac:dyDescent="0.15">
      <c r="D604" s="25"/>
      <c r="E604" s="25"/>
      <c r="H604" s="44"/>
      <c r="I604" s="25"/>
    </row>
    <row r="605" spans="4:9" x14ac:dyDescent="0.15">
      <c r="D605" s="25"/>
      <c r="E605" s="25"/>
      <c r="H605" s="44"/>
      <c r="I605" s="25"/>
    </row>
    <row r="606" spans="4:9" x14ac:dyDescent="0.15">
      <c r="D606" s="25"/>
      <c r="E606" s="25"/>
      <c r="H606" s="44"/>
      <c r="I606" s="25"/>
    </row>
    <row r="607" spans="4:9" x14ac:dyDescent="0.15">
      <c r="D607" s="25"/>
      <c r="E607" s="25"/>
      <c r="H607" s="44"/>
      <c r="I607" s="25"/>
    </row>
    <row r="608" spans="4:9" x14ac:dyDescent="0.15">
      <c r="D608" s="25"/>
      <c r="E608" s="25"/>
      <c r="H608" s="44"/>
      <c r="I608" s="25"/>
    </row>
    <row r="609" spans="4:9" x14ac:dyDescent="0.15">
      <c r="D609" s="25"/>
      <c r="E609" s="25"/>
      <c r="H609" s="44"/>
      <c r="I609" s="25"/>
    </row>
    <row r="610" spans="4:9" x14ac:dyDescent="0.15">
      <c r="D610" s="25"/>
      <c r="E610" s="25"/>
      <c r="H610" s="44"/>
      <c r="I610" s="25"/>
    </row>
    <row r="611" spans="4:9" x14ac:dyDescent="0.15">
      <c r="D611" s="25"/>
      <c r="E611" s="25"/>
      <c r="H611" s="44"/>
      <c r="I611" s="25"/>
    </row>
    <row r="612" spans="4:9" x14ac:dyDescent="0.15">
      <c r="D612" s="25"/>
      <c r="E612" s="25"/>
      <c r="H612" s="44"/>
      <c r="I612" s="25"/>
    </row>
    <row r="613" spans="4:9" x14ac:dyDescent="0.15">
      <c r="D613" s="25"/>
      <c r="E613" s="25"/>
      <c r="H613" s="44"/>
      <c r="I613" s="25"/>
    </row>
    <row r="614" spans="4:9" x14ac:dyDescent="0.15">
      <c r="D614" s="25"/>
      <c r="E614" s="25"/>
      <c r="H614" s="44"/>
      <c r="I614" s="25"/>
    </row>
    <row r="615" spans="4:9" x14ac:dyDescent="0.15">
      <c r="D615" s="25"/>
      <c r="E615" s="25"/>
      <c r="H615" s="44"/>
      <c r="I615" s="25"/>
    </row>
    <row r="616" spans="4:9" x14ac:dyDescent="0.15">
      <c r="D616" s="25"/>
      <c r="E616" s="25"/>
      <c r="H616" s="44"/>
      <c r="I616" s="25"/>
    </row>
    <row r="617" spans="4:9" x14ac:dyDescent="0.15">
      <c r="D617" s="25"/>
      <c r="E617" s="25"/>
      <c r="H617" s="44"/>
      <c r="I617" s="25"/>
    </row>
    <row r="618" spans="4:9" x14ac:dyDescent="0.15">
      <c r="D618" s="25"/>
      <c r="E618" s="25"/>
      <c r="H618" s="44"/>
      <c r="I618" s="25"/>
    </row>
    <row r="619" spans="4:9" x14ac:dyDescent="0.15">
      <c r="D619" s="25"/>
      <c r="E619" s="25"/>
      <c r="H619" s="44"/>
      <c r="I619" s="25"/>
    </row>
    <row r="620" spans="4:9" x14ac:dyDescent="0.15">
      <c r="D620" s="25"/>
      <c r="E620" s="25"/>
      <c r="H620" s="44"/>
      <c r="I620" s="25"/>
    </row>
    <row r="621" spans="4:9" x14ac:dyDescent="0.15">
      <c r="D621" s="25"/>
      <c r="E621" s="25"/>
      <c r="H621" s="44"/>
      <c r="I621" s="25"/>
    </row>
    <row r="622" spans="4:9" x14ac:dyDescent="0.15">
      <c r="D622" s="25"/>
      <c r="E622" s="25"/>
      <c r="H622" s="44"/>
      <c r="I622" s="25"/>
    </row>
    <row r="623" spans="4:9" x14ac:dyDescent="0.15">
      <c r="D623" s="25"/>
      <c r="E623" s="25"/>
      <c r="H623" s="44"/>
      <c r="I623" s="25"/>
    </row>
    <row r="624" spans="4:9" x14ac:dyDescent="0.15">
      <c r="D624" s="25"/>
      <c r="E624" s="25"/>
      <c r="H624" s="44"/>
      <c r="I624" s="25"/>
    </row>
    <row r="625" spans="4:9" x14ac:dyDescent="0.15">
      <c r="D625" s="25"/>
      <c r="E625" s="25"/>
      <c r="H625" s="44"/>
      <c r="I625" s="25"/>
    </row>
    <row r="626" spans="4:9" x14ac:dyDescent="0.15">
      <c r="D626" s="25"/>
      <c r="E626" s="25"/>
      <c r="H626" s="44"/>
      <c r="I626" s="25"/>
    </row>
    <row r="627" spans="4:9" x14ac:dyDescent="0.15">
      <c r="D627" s="25"/>
      <c r="E627" s="25"/>
      <c r="H627" s="44"/>
      <c r="I627" s="25"/>
    </row>
    <row r="628" spans="4:9" x14ac:dyDescent="0.15">
      <c r="D628" s="25"/>
      <c r="E628" s="25"/>
      <c r="H628" s="44"/>
      <c r="I628" s="25"/>
    </row>
    <row r="629" spans="4:9" x14ac:dyDescent="0.15">
      <c r="D629" s="25"/>
      <c r="E629" s="25"/>
      <c r="H629" s="44"/>
      <c r="I629" s="25"/>
    </row>
    <row r="630" spans="4:9" x14ac:dyDescent="0.15">
      <c r="D630" s="25"/>
      <c r="E630" s="25"/>
      <c r="H630" s="44"/>
      <c r="I630" s="25"/>
    </row>
    <row r="631" spans="4:9" x14ac:dyDescent="0.15">
      <c r="D631" s="25"/>
      <c r="E631" s="25"/>
      <c r="H631" s="44"/>
      <c r="I631" s="25"/>
    </row>
    <row r="632" spans="4:9" x14ac:dyDescent="0.15">
      <c r="D632" s="25"/>
      <c r="E632" s="25"/>
      <c r="H632" s="44"/>
      <c r="I632" s="25"/>
    </row>
    <row r="633" spans="4:9" x14ac:dyDescent="0.15">
      <c r="D633" s="25"/>
      <c r="E633" s="25"/>
      <c r="H633" s="44"/>
      <c r="I633" s="25"/>
    </row>
    <row r="634" spans="4:9" x14ac:dyDescent="0.15">
      <c r="D634" s="25"/>
      <c r="E634" s="25"/>
      <c r="H634" s="44"/>
      <c r="I634" s="25"/>
    </row>
    <row r="635" spans="4:9" x14ac:dyDescent="0.15">
      <c r="D635" s="25"/>
      <c r="E635" s="25"/>
      <c r="H635" s="44"/>
      <c r="I635" s="25"/>
    </row>
    <row r="636" spans="4:9" x14ac:dyDescent="0.15">
      <c r="D636" s="25"/>
      <c r="E636" s="25"/>
      <c r="H636" s="44"/>
      <c r="I636" s="25"/>
    </row>
    <row r="637" spans="4:9" x14ac:dyDescent="0.15">
      <c r="D637" s="25"/>
      <c r="E637" s="25"/>
      <c r="H637" s="44"/>
      <c r="I637" s="25"/>
    </row>
    <row r="638" spans="4:9" x14ac:dyDescent="0.15">
      <c r="D638" s="25"/>
      <c r="E638" s="25"/>
      <c r="H638" s="44"/>
      <c r="I638" s="25"/>
    </row>
    <row r="639" spans="4:9" x14ac:dyDescent="0.15">
      <c r="D639" s="25"/>
      <c r="E639" s="25"/>
      <c r="H639" s="44"/>
      <c r="I639" s="25"/>
    </row>
    <row r="640" spans="4:9" x14ac:dyDescent="0.15">
      <c r="D640" s="25"/>
      <c r="E640" s="25"/>
      <c r="H640" s="44"/>
      <c r="I640" s="25"/>
    </row>
    <row r="641" spans="4:9" x14ac:dyDescent="0.15">
      <c r="D641" s="25"/>
      <c r="E641" s="25"/>
      <c r="H641" s="44"/>
      <c r="I641" s="25"/>
    </row>
    <row r="642" spans="4:9" x14ac:dyDescent="0.15">
      <c r="D642" s="25"/>
      <c r="E642" s="25"/>
      <c r="H642" s="44"/>
      <c r="I642" s="25"/>
    </row>
    <row r="643" spans="4:9" x14ac:dyDescent="0.15">
      <c r="D643" s="25"/>
      <c r="E643" s="25"/>
      <c r="H643" s="44"/>
      <c r="I643" s="25"/>
    </row>
    <row r="644" spans="4:9" x14ac:dyDescent="0.15">
      <c r="D644" s="25"/>
      <c r="E644" s="25"/>
      <c r="H644" s="44"/>
      <c r="I644" s="25"/>
    </row>
    <row r="645" spans="4:9" x14ac:dyDescent="0.15">
      <c r="D645" s="25"/>
      <c r="E645" s="25"/>
      <c r="H645" s="44"/>
      <c r="I645" s="25"/>
    </row>
    <row r="646" spans="4:9" x14ac:dyDescent="0.15">
      <c r="D646" s="25"/>
      <c r="E646" s="25"/>
      <c r="H646" s="44"/>
      <c r="I646" s="25"/>
    </row>
    <row r="647" spans="4:9" x14ac:dyDescent="0.15">
      <c r="D647" s="25"/>
      <c r="E647" s="25"/>
      <c r="H647" s="44"/>
      <c r="I647" s="25"/>
    </row>
    <row r="648" spans="4:9" x14ac:dyDescent="0.15">
      <c r="D648" s="25"/>
      <c r="E648" s="25"/>
      <c r="H648" s="44"/>
      <c r="I648" s="25"/>
    </row>
    <row r="649" spans="4:9" x14ac:dyDescent="0.15">
      <c r="D649" s="25"/>
      <c r="E649" s="25"/>
      <c r="H649" s="44"/>
      <c r="I649" s="25"/>
    </row>
    <row r="650" spans="4:9" x14ac:dyDescent="0.15">
      <c r="D650" s="25"/>
      <c r="E650" s="25"/>
      <c r="H650" s="44"/>
      <c r="I650" s="25"/>
    </row>
    <row r="651" spans="4:9" x14ac:dyDescent="0.15">
      <c r="D651" s="25"/>
      <c r="E651" s="25"/>
      <c r="H651" s="44"/>
      <c r="I651" s="25"/>
    </row>
    <row r="652" spans="4:9" x14ac:dyDescent="0.15">
      <c r="D652" s="25"/>
      <c r="E652" s="25"/>
      <c r="H652" s="44"/>
      <c r="I652" s="25"/>
    </row>
    <row r="653" spans="4:9" x14ac:dyDescent="0.15">
      <c r="D653" s="25"/>
      <c r="E653" s="25"/>
      <c r="H653" s="44"/>
      <c r="I653" s="25"/>
    </row>
    <row r="654" spans="4:9" x14ac:dyDescent="0.15">
      <c r="D654" s="25"/>
      <c r="E654" s="25"/>
      <c r="H654" s="44"/>
      <c r="I654" s="25"/>
    </row>
    <row r="655" spans="4:9" x14ac:dyDescent="0.15">
      <c r="D655" s="25"/>
      <c r="E655" s="25"/>
      <c r="H655" s="44"/>
      <c r="I655" s="25"/>
    </row>
    <row r="656" spans="4:9" x14ac:dyDescent="0.15">
      <c r="D656" s="25"/>
      <c r="E656" s="25"/>
      <c r="H656" s="44"/>
      <c r="I656" s="25"/>
    </row>
    <row r="657" spans="4:9" x14ac:dyDescent="0.15">
      <c r="D657" s="25"/>
      <c r="E657" s="25"/>
      <c r="H657" s="44"/>
      <c r="I657" s="25"/>
    </row>
    <row r="658" spans="4:9" x14ac:dyDescent="0.15">
      <c r="D658" s="25"/>
      <c r="E658" s="25"/>
      <c r="H658" s="44"/>
      <c r="I658" s="25"/>
    </row>
    <row r="659" spans="4:9" x14ac:dyDescent="0.15">
      <c r="D659" s="25"/>
      <c r="E659" s="25"/>
      <c r="H659" s="44"/>
      <c r="I659" s="25"/>
    </row>
    <row r="660" spans="4:9" x14ac:dyDescent="0.15">
      <c r="D660" s="25"/>
      <c r="E660" s="25"/>
      <c r="H660" s="44"/>
      <c r="I660" s="25"/>
    </row>
    <row r="661" spans="4:9" x14ac:dyDescent="0.15">
      <c r="D661" s="25"/>
      <c r="E661" s="25"/>
      <c r="H661" s="44"/>
      <c r="I661" s="25"/>
    </row>
    <row r="662" spans="4:9" x14ac:dyDescent="0.15">
      <c r="D662" s="25"/>
      <c r="E662" s="25"/>
      <c r="H662" s="44"/>
      <c r="I662" s="25"/>
    </row>
    <row r="663" spans="4:9" x14ac:dyDescent="0.15">
      <c r="D663" s="25"/>
      <c r="E663" s="25"/>
      <c r="H663" s="44"/>
      <c r="I663" s="25"/>
    </row>
    <row r="664" spans="4:9" x14ac:dyDescent="0.15">
      <c r="D664" s="25"/>
      <c r="E664" s="25"/>
      <c r="H664" s="44"/>
      <c r="I664" s="25"/>
    </row>
    <row r="665" spans="4:9" x14ac:dyDescent="0.15">
      <c r="D665" s="25"/>
      <c r="E665" s="25"/>
      <c r="H665" s="44"/>
      <c r="I665" s="25"/>
    </row>
    <row r="666" spans="4:9" x14ac:dyDescent="0.15">
      <c r="D666" s="25"/>
      <c r="E666" s="25"/>
      <c r="H666" s="44"/>
      <c r="I666" s="25"/>
    </row>
    <row r="667" spans="4:9" x14ac:dyDescent="0.15">
      <c r="D667" s="25"/>
      <c r="E667" s="25"/>
      <c r="H667" s="44"/>
      <c r="I667" s="25"/>
    </row>
    <row r="668" spans="4:9" x14ac:dyDescent="0.15">
      <c r="D668" s="25"/>
      <c r="E668" s="25"/>
      <c r="H668" s="44"/>
      <c r="I668" s="25"/>
    </row>
    <row r="669" spans="4:9" x14ac:dyDescent="0.15">
      <c r="D669" s="25"/>
      <c r="E669" s="25"/>
      <c r="H669" s="44"/>
      <c r="I669" s="25"/>
    </row>
    <row r="670" spans="4:9" x14ac:dyDescent="0.15">
      <c r="D670" s="25"/>
      <c r="E670" s="25"/>
      <c r="H670" s="44"/>
      <c r="I670" s="25"/>
    </row>
    <row r="671" spans="4:9" x14ac:dyDescent="0.15">
      <c r="D671" s="25"/>
      <c r="E671" s="25"/>
      <c r="H671" s="44"/>
      <c r="I671" s="25"/>
    </row>
    <row r="672" spans="4:9" x14ac:dyDescent="0.15">
      <c r="D672" s="25"/>
      <c r="E672" s="25"/>
      <c r="H672" s="44"/>
      <c r="I672" s="25"/>
    </row>
    <row r="673" spans="4:9" x14ac:dyDescent="0.15">
      <c r="D673" s="25"/>
      <c r="E673" s="25"/>
      <c r="H673" s="44"/>
      <c r="I673" s="25"/>
    </row>
    <row r="674" spans="4:9" x14ac:dyDescent="0.15">
      <c r="D674" s="25"/>
      <c r="E674" s="25"/>
      <c r="H674" s="44"/>
      <c r="I674" s="25"/>
    </row>
    <row r="675" spans="4:9" x14ac:dyDescent="0.15">
      <c r="D675" s="25"/>
      <c r="E675" s="25"/>
      <c r="H675" s="44"/>
      <c r="I675" s="25"/>
    </row>
    <row r="676" spans="4:9" x14ac:dyDescent="0.15">
      <c r="D676" s="25"/>
      <c r="E676" s="25"/>
      <c r="H676" s="44"/>
      <c r="I676" s="25"/>
    </row>
    <row r="677" spans="4:9" x14ac:dyDescent="0.15">
      <c r="D677" s="25"/>
      <c r="E677" s="25"/>
      <c r="H677" s="44"/>
      <c r="I677" s="25"/>
    </row>
    <row r="678" spans="4:9" x14ac:dyDescent="0.15">
      <c r="D678" s="25"/>
      <c r="E678" s="25"/>
      <c r="H678" s="44"/>
      <c r="I678" s="25"/>
    </row>
    <row r="679" spans="4:9" x14ac:dyDescent="0.15">
      <c r="D679" s="25"/>
      <c r="E679" s="25"/>
      <c r="H679" s="44"/>
      <c r="I679" s="25"/>
    </row>
    <row r="680" spans="4:9" x14ac:dyDescent="0.15">
      <c r="D680" s="25"/>
      <c r="E680" s="25"/>
      <c r="H680" s="44"/>
      <c r="I680" s="25"/>
    </row>
    <row r="681" spans="4:9" x14ac:dyDescent="0.15">
      <c r="D681" s="25"/>
      <c r="E681" s="25"/>
      <c r="H681" s="44"/>
      <c r="I681" s="25"/>
    </row>
    <row r="682" spans="4:9" x14ac:dyDescent="0.15">
      <c r="D682" s="25"/>
      <c r="E682" s="25"/>
      <c r="H682" s="44"/>
      <c r="I682" s="25"/>
    </row>
    <row r="683" spans="4:9" x14ac:dyDescent="0.15">
      <c r="D683" s="25"/>
      <c r="E683" s="25"/>
      <c r="H683" s="44"/>
      <c r="I683" s="25"/>
    </row>
    <row r="684" spans="4:9" x14ac:dyDescent="0.15">
      <c r="D684" s="25"/>
      <c r="E684" s="25"/>
      <c r="H684" s="44"/>
      <c r="I684" s="25"/>
    </row>
    <row r="685" spans="4:9" x14ac:dyDescent="0.15">
      <c r="D685" s="25"/>
      <c r="E685" s="25"/>
      <c r="H685" s="44"/>
      <c r="I685" s="25"/>
    </row>
    <row r="686" spans="4:9" x14ac:dyDescent="0.15">
      <c r="D686" s="25"/>
      <c r="E686" s="25"/>
      <c r="H686" s="44"/>
      <c r="I686" s="25"/>
    </row>
    <row r="687" spans="4:9" x14ac:dyDescent="0.15">
      <c r="D687" s="25"/>
      <c r="E687" s="25"/>
      <c r="H687" s="44"/>
      <c r="I687" s="25"/>
    </row>
    <row r="688" spans="4:9" x14ac:dyDescent="0.15">
      <c r="D688" s="25"/>
      <c r="E688" s="25"/>
      <c r="H688" s="44"/>
      <c r="I688" s="25"/>
    </row>
    <row r="689" spans="4:9" x14ac:dyDescent="0.15">
      <c r="D689" s="25"/>
      <c r="E689" s="25"/>
      <c r="H689" s="44"/>
      <c r="I689" s="25"/>
    </row>
    <row r="690" spans="4:9" x14ac:dyDescent="0.15">
      <c r="D690" s="25"/>
      <c r="E690" s="25"/>
      <c r="H690" s="44"/>
      <c r="I690" s="25"/>
    </row>
    <row r="691" spans="4:9" x14ac:dyDescent="0.15">
      <c r="D691" s="25"/>
      <c r="E691" s="25"/>
      <c r="H691" s="44"/>
      <c r="I691" s="25"/>
    </row>
    <row r="692" spans="4:9" x14ac:dyDescent="0.15">
      <c r="D692" s="25"/>
      <c r="E692" s="25"/>
      <c r="H692" s="44"/>
      <c r="I692" s="25"/>
    </row>
    <row r="693" spans="4:9" x14ac:dyDescent="0.15">
      <c r="D693" s="25"/>
      <c r="E693" s="25"/>
      <c r="H693" s="44"/>
      <c r="I693" s="25"/>
    </row>
    <row r="694" spans="4:9" x14ac:dyDescent="0.15">
      <c r="D694" s="25"/>
      <c r="E694" s="25"/>
      <c r="H694" s="43"/>
    </row>
    <row r="695" spans="4:9" x14ac:dyDescent="0.15">
      <c r="D695" s="25"/>
      <c r="E695" s="25"/>
      <c r="H695" s="43"/>
    </row>
    <row r="696" spans="4:9" x14ac:dyDescent="0.15">
      <c r="D696" s="25"/>
      <c r="E696" s="25"/>
      <c r="H696" s="43"/>
    </row>
    <row r="697" spans="4:9" x14ac:dyDescent="0.15">
      <c r="D697" s="25"/>
      <c r="E697" s="25"/>
      <c r="H697" s="43"/>
    </row>
    <row r="698" spans="4:9" x14ac:dyDescent="0.15">
      <c r="D698" s="25"/>
      <c r="E698" s="25"/>
      <c r="H698" s="43"/>
    </row>
    <row r="699" spans="4:9" x14ac:dyDescent="0.15">
      <c r="D699" s="25"/>
      <c r="E699" s="25"/>
      <c r="H699" s="43"/>
    </row>
    <row r="700" spans="4:9" x14ac:dyDescent="0.15">
      <c r="D700" s="25"/>
      <c r="E700" s="25"/>
      <c r="H700" s="43"/>
    </row>
    <row r="701" spans="4:9" x14ac:dyDescent="0.15">
      <c r="D701" s="25"/>
      <c r="E701" s="25"/>
      <c r="H701" s="43"/>
    </row>
    <row r="702" spans="4:9" x14ac:dyDescent="0.15">
      <c r="D702" s="25"/>
      <c r="E702" s="25"/>
      <c r="H702" s="43"/>
    </row>
    <row r="703" spans="4:9" x14ac:dyDescent="0.15">
      <c r="D703" s="25"/>
      <c r="E703" s="25"/>
      <c r="H703" s="43"/>
    </row>
    <row r="704" spans="4:9" x14ac:dyDescent="0.15">
      <c r="D704" s="25"/>
      <c r="E704" s="25"/>
      <c r="H704" s="43"/>
    </row>
    <row r="705" spans="4:8" x14ac:dyDescent="0.15">
      <c r="D705" s="25"/>
      <c r="E705" s="25"/>
      <c r="H705" s="43"/>
    </row>
    <row r="706" spans="4:8" x14ac:dyDescent="0.15">
      <c r="D706" s="25"/>
      <c r="E706" s="25"/>
      <c r="H706" s="43"/>
    </row>
    <row r="707" spans="4:8" x14ac:dyDescent="0.15">
      <c r="D707" s="25"/>
      <c r="E707" s="25"/>
      <c r="H707" s="43"/>
    </row>
    <row r="708" spans="4:8" x14ac:dyDescent="0.15">
      <c r="D708" s="25"/>
      <c r="E708" s="25"/>
      <c r="H708" s="43"/>
    </row>
    <row r="709" spans="4:8" x14ac:dyDescent="0.15">
      <c r="D709" s="25"/>
      <c r="E709" s="25"/>
      <c r="H709" s="43"/>
    </row>
    <row r="710" spans="4:8" x14ac:dyDescent="0.15">
      <c r="D710" s="25"/>
      <c r="E710" s="25"/>
      <c r="H710" s="43"/>
    </row>
    <row r="711" spans="4:8" x14ac:dyDescent="0.15">
      <c r="D711" s="25"/>
      <c r="E711" s="25"/>
      <c r="H711" s="43"/>
    </row>
    <row r="712" spans="4:8" x14ac:dyDescent="0.15">
      <c r="D712" s="25"/>
      <c r="E712" s="25"/>
      <c r="H712" s="43"/>
    </row>
    <row r="713" spans="4:8" x14ac:dyDescent="0.15">
      <c r="D713" s="25"/>
      <c r="E713" s="25"/>
      <c r="H713" s="43"/>
    </row>
    <row r="714" spans="4:8" x14ac:dyDescent="0.15">
      <c r="D714" s="25"/>
      <c r="E714" s="25"/>
      <c r="H714" s="43"/>
    </row>
    <row r="715" spans="4:8" x14ac:dyDescent="0.15">
      <c r="D715" s="25"/>
      <c r="E715" s="25"/>
      <c r="H715" s="43"/>
    </row>
    <row r="716" spans="4:8" x14ac:dyDescent="0.15">
      <c r="D716" s="25"/>
      <c r="E716" s="25"/>
      <c r="H716" s="43"/>
    </row>
    <row r="717" spans="4:8" x14ac:dyDescent="0.15">
      <c r="D717" s="25"/>
      <c r="E717" s="25"/>
      <c r="H717" s="43"/>
    </row>
    <row r="718" spans="4:8" x14ac:dyDescent="0.15">
      <c r="D718" s="25"/>
      <c r="E718" s="25"/>
      <c r="H718" s="43"/>
    </row>
    <row r="719" spans="4:8" x14ac:dyDescent="0.15">
      <c r="D719" s="25"/>
      <c r="E719" s="25"/>
      <c r="H719" s="43"/>
    </row>
    <row r="720" spans="4:8" x14ac:dyDescent="0.15">
      <c r="D720" s="25"/>
      <c r="E720" s="25"/>
      <c r="H720" s="43"/>
    </row>
    <row r="721" spans="4:8" x14ac:dyDescent="0.15">
      <c r="D721" s="25"/>
      <c r="E721" s="25"/>
      <c r="H721" s="43"/>
    </row>
    <row r="722" spans="4:8" x14ac:dyDescent="0.15">
      <c r="D722" s="25"/>
      <c r="E722" s="25"/>
      <c r="H722" s="43"/>
    </row>
    <row r="723" spans="4:8" x14ac:dyDescent="0.15">
      <c r="D723" s="25"/>
      <c r="E723" s="25"/>
      <c r="H723" s="43"/>
    </row>
    <row r="724" spans="4:8" x14ac:dyDescent="0.15">
      <c r="D724" s="25"/>
      <c r="E724" s="25"/>
      <c r="H724" s="43"/>
    </row>
    <row r="725" spans="4:8" x14ac:dyDescent="0.15">
      <c r="D725" s="25"/>
      <c r="E725" s="25"/>
      <c r="H725" s="43"/>
    </row>
    <row r="726" spans="4:8" x14ac:dyDescent="0.15">
      <c r="D726" s="25"/>
      <c r="E726" s="25"/>
      <c r="H726" s="43"/>
    </row>
    <row r="727" spans="4:8" x14ac:dyDescent="0.15">
      <c r="D727" s="25"/>
      <c r="E727" s="25"/>
      <c r="H727" s="43"/>
    </row>
    <row r="728" spans="4:8" x14ac:dyDescent="0.15">
      <c r="D728" s="25"/>
      <c r="E728" s="25"/>
      <c r="H728" s="43"/>
    </row>
    <row r="729" spans="4:8" x14ac:dyDescent="0.15">
      <c r="D729" s="25"/>
      <c r="E729" s="25"/>
      <c r="H729" s="43"/>
    </row>
    <row r="730" spans="4:8" x14ac:dyDescent="0.15">
      <c r="D730" s="25"/>
      <c r="E730" s="25"/>
      <c r="H730" s="43"/>
    </row>
    <row r="731" spans="4:8" x14ac:dyDescent="0.15">
      <c r="D731" s="25"/>
      <c r="E731" s="25"/>
      <c r="H731" s="43"/>
    </row>
    <row r="732" spans="4:8" x14ac:dyDescent="0.15">
      <c r="D732" s="25"/>
      <c r="E732" s="25"/>
      <c r="H732" s="43"/>
    </row>
    <row r="733" spans="4:8" x14ac:dyDescent="0.15">
      <c r="D733" s="25"/>
      <c r="E733" s="25"/>
      <c r="H733" s="43"/>
    </row>
    <row r="734" spans="4:8" x14ac:dyDescent="0.15">
      <c r="D734" s="25"/>
      <c r="E734" s="25"/>
      <c r="H734" s="43"/>
    </row>
    <row r="735" spans="4:8" x14ac:dyDescent="0.15">
      <c r="D735" s="25"/>
      <c r="E735" s="25"/>
      <c r="H735" s="43"/>
    </row>
    <row r="736" spans="4:8" x14ac:dyDescent="0.15">
      <c r="D736" s="25"/>
      <c r="E736" s="25"/>
      <c r="H736" s="43"/>
    </row>
    <row r="737" spans="4:8" x14ac:dyDescent="0.15">
      <c r="D737" s="25"/>
      <c r="E737" s="25"/>
      <c r="H737" s="43"/>
    </row>
    <row r="738" spans="4:8" x14ac:dyDescent="0.15">
      <c r="D738" s="25"/>
      <c r="E738" s="25"/>
      <c r="H738" s="43"/>
    </row>
    <row r="739" spans="4:8" x14ac:dyDescent="0.15">
      <c r="D739" s="25"/>
      <c r="E739" s="25"/>
      <c r="H739" s="43"/>
    </row>
    <row r="740" spans="4:8" x14ac:dyDescent="0.15">
      <c r="D740" s="25"/>
      <c r="E740" s="25"/>
      <c r="H740" s="43"/>
    </row>
    <row r="741" spans="4:8" x14ac:dyDescent="0.15">
      <c r="D741" s="25"/>
      <c r="E741" s="25"/>
      <c r="H741" s="43"/>
    </row>
    <row r="742" spans="4:8" x14ac:dyDescent="0.15">
      <c r="D742" s="25"/>
      <c r="E742" s="25"/>
      <c r="H742" s="43"/>
    </row>
    <row r="743" spans="4:8" x14ac:dyDescent="0.15">
      <c r="D743" s="25"/>
      <c r="E743" s="25"/>
      <c r="H743" s="43"/>
    </row>
    <row r="744" spans="4:8" x14ac:dyDescent="0.15">
      <c r="D744" s="25"/>
      <c r="E744" s="25"/>
      <c r="H744" s="43"/>
    </row>
    <row r="745" spans="4:8" x14ac:dyDescent="0.15">
      <c r="D745" s="25"/>
      <c r="E745" s="25"/>
      <c r="H745" s="43"/>
    </row>
    <row r="746" spans="4:8" x14ac:dyDescent="0.15">
      <c r="D746" s="25"/>
      <c r="E746" s="25"/>
      <c r="H746" s="43"/>
    </row>
    <row r="747" spans="4:8" x14ac:dyDescent="0.15">
      <c r="D747" s="25"/>
      <c r="E747" s="25"/>
      <c r="H747" s="43"/>
    </row>
    <row r="748" spans="4:8" x14ac:dyDescent="0.15">
      <c r="D748" s="25"/>
      <c r="E748" s="25"/>
      <c r="H748" s="43"/>
    </row>
    <row r="749" spans="4:8" x14ac:dyDescent="0.15">
      <c r="D749" s="25"/>
      <c r="E749" s="25"/>
      <c r="H749" s="43"/>
    </row>
    <row r="750" spans="4:8" x14ac:dyDescent="0.15">
      <c r="D750" s="25"/>
      <c r="E750" s="25"/>
      <c r="H750" s="43"/>
    </row>
    <row r="751" spans="4:8" x14ac:dyDescent="0.15">
      <c r="D751" s="25"/>
      <c r="E751" s="25"/>
      <c r="H751" s="43"/>
    </row>
    <row r="752" spans="4:8" x14ac:dyDescent="0.15">
      <c r="D752" s="25"/>
      <c r="E752" s="25"/>
      <c r="H752" s="43"/>
    </row>
    <row r="753" spans="4:8" x14ac:dyDescent="0.15">
      <c r="D753" s="25"/>
      <c r="E753" s="25"/>
      <c r="H753" s="43"/>
    </row>
    <row r="754" spans="4:8" x14ac:dyDescent="0.15">
      <c r="D754" s="25"/>
      <c r="E754" s="25"/>
      <c r="H754" s="43"/>
    </row>
    <row r="755" spans="4:8" x14ac:dyDescent="0.15">
      <c r="D755" s="25"/>
      <c r="E755" s="25"/>
      <c r="H755" s="43"/>
    </row>
    <row r="756" spans="4:8" x14ac:dyDescent="0.15">
      <c r="D756" s="25"/>
      <c r="E756" s="25"/>
      <c r="H756" s="43"/>
    </row>
    <row r="757" spans="4:8" x14ac:dyDescent="0.15">
      <c r="D757" s="25"/>
      <c r="E757" s="25"/>
      <c r="H757" s="43"/>
    </row>
    <row r="758" spans="4:8" x14ac:dyDescent="0.15">
      <c r="D758" s="25"/>
      <c r="E758" s="25"/>
      <c r="H758" s="43"/>
    </row>
    <row r="759" spans="4:8" x14ac:dyDescent="0.15">
      <c r="D759" s="25"/>
      <c r="E759" s="25"/>
      <c r="H759" s="43"/>
    </row>
    <row r="760" spans="4:8" x14ac:dyDescent="0.15">
      <c r="D760" s="25"/>
      <c r="E760" s="25"/>
      <c r="H760" s="43"/>
    </row>
    <row r="761" spans="4:8" x14ac:dyDescent="0.15">
      <c r="D761" s="25"/>
      <c r="E761" s="25"/>
      <c r="H761" s="43"/>
    </row>
    <row r="762" spans="4:8" x14ac:dyDescent="0.15">
      <c r="D762" s="25"/>
      <c r="E762" s="25"/>
      <c r="H762" s="43"/>
    </row>
    <row r="763" spans="4:8" x14ac:dyDescent="0.15">
      <c r="D763" s="25"/>
      <c r="E763" s="25"/>
      <c r="H763" s="43"/>
    </row>
    <row r="764" spans="4:8" x14ac:dyDescent="0.15">
      <c r="D764" s="25"/>
      <c r="E764" s="25"/>
      <c r="H764" s="43"/>
    </row>
    <row r="765" spans="4:8" x14ac:dyDescent="0.15">
      <c r="D765" s="25"/>
      <c r="E765" s="25"/>
      <c r="H765" s="43"/>
    </row>
    <row r="766" spans="4:8" x14ac:dyDescent="0.15">
      <c r="D766" s="25"/>
      <c r="E766" s="25"/>
      <c r="H766" s="43"/>
    </row>
    <row r="767" spans="4:8" x14ac:dyDescent="0.15">
      <c r="D767" s="25"/>
      <c r="E767" s="25"/>
      <c r="H767" s="43"/>
    </row>
    <row r="768" spans="4:8" x14ac:dyDescent="0.15">
      <c r="D768" s="25"/>
      <c r="E768" s="25"/>
      <c r="H768" s="43"/>
    </row>
    <row r="769" spans="4:8" x14ac:dyDescent="0.15">
      <c r="D769" s="25"/>
      <c r="E769" s="25"/>
      <c r="H769" s="43"/>
    </row>
    <row r="770" spans="4:8" x14ac:dyDescent="0.15">
      <c r="D770" s="25"/>
      <c r="E770" s="25"/>
      <c r="H770" s="43"/>
    </row>
    <row r="771" spans="4:8" x14ac:dyDescent="0.15">
      <c r="D771" s="25"/>
      <c r="E771" s="25"/>
      <c r="H771" s="43"/>
    </row>
    <row r="772" spans="4:8" x14ac:dyDescent="0.15">
      <c r="D772" s="25"/>
      <c r="E772" s="25"/>
      <c r="H772" s="43"/>
    </row>
    <row r="773" spans="4:8" x14ac:dyDescent="0.15">
      <c r="D773" s="25"/>
      <c r="E773" s="25"/>
      <c r="H773" s="43"/>
    </row>
    <row r="774" spans="4:8" x14ac:dyDescent="0.15">
      <c r="H774" s="43"/>
    </row>
    <row r="775" spans="4:8" x14ac:dyDescent="0.15">
      <c r="H775" s="43"/>
    </row>
    <row r="776" spans="4:8" x14ac:dyDescent="0.15">
      <c r="H776" s="43"/>
    </row>
    <row r="777" spans="4:8" x14ac:dyDescent="0.15">
      <c r="H777" s="43"/>
    </row>
    <row r="778" spans="4:8" x14ac:dyDescent="0.15">
      <c r="H778" s="43"/>
    </row>
    <row r="779" spans="4:8" x14ac:dyDescent="0.15">
      <c r="H779" s="43"/>
    </row>
    <row r="780" spans="4:8" x14ac:dyDescent="0.15">
      <c r="H780" s="43"/>
    </row>
    <row r="781" spans="4:8" x14ac:dyDescent="0.15">
      <c r="H781" s="43"/>
    </row>
    <row r="782" spans="4:8" x14ac:dyDescent="0.15">
      <c r="H782" s="43"/>
    </row>
    <row r="783" spans="4:8" x14ac:dyDescent="0.15">
      <c r="H783" s="43"/>
    </row>
  </sheetData>
  <mergeCells count="1627">
    <mergeCell ref="J1:K1"/>
    <mergeCell ref="F4:H4"/>
    <mergeCell ref="F5:H5"/>
    <mergeCell ref="F6:G6"/>
    <mergeCell ref="F7:G7"/>
    <mergeCell ref="I8:J8"/>
    <mergeCell ref="K8:L8"/>
    <mergeCell ref="G14:H14"/>
    <mergeCell ref="I14:J14"/>
    <mergeCell ref="K14:L14"/>
    <mergeCell ref="G15:H15"/>
    <mergeCell ref="I15:J15"/>
    <mergeCell ref="K15:L15"/>
    <mergeCell ref="G12:H12"/>
    <mergeCell ref="I12:J12"/>
    <mergeCell ref="K12:L12"/>
    <mergeCell ref="G13:H13"/>
    <mergeCell ref="I13:J13"/>
    <mergeCell ref="K13:L13"/>
    <mergeCell ref="G10:H10"/>
    <mergeCell ref="I10:J10"/>
    <mergeCell ref="K10:L10"/>
    <mergeCell ref="G11:H11"/>
    <mergeCell ref="I11:J11"/>
    <mergeCell ref="K11:L11"/>
    <mergeCell ref="G20:H20"/>
    <mergeCell ref="I20:J20"/>
    <mergeCell ref="K20:L20"/>
    <mergeCell ref="G21:H21"/>
    <mergeCell ref="I21:J21"/>
    <mergeCell ref="K21:L21"/>
    <mergeCell ref="G18:H18"/>
    <mergeCell ref="I18:J18"/>
    <mergeCell ref="K18:L18"/>
    <mergeCell ref="G19:H19"/>
    <mergeCell ref="I19:J19"/>
    <mergeCell ref="K19:L19"/>
    <mergeCell ref="G16:H16"/>
    <mergeCell ref="I16:J16"/>
    <mergeCell ref="K16:L16"/>
    <mergeCell ref="G17:H17"/>
    <mergeCell ref="I17:J17"/>
    <mergeCell ref="K17:L17"/>
    <mergeCell ref="G26:H26"/>
    <mergeCell ref="I26:J26"/>
    <mergeCell ref="K26:L26"/>
    <mergeCell ref="G27:H27"/>
    <mergeCell ref="I27:J27"/>
    <mergeCell ref="K27:L27"/>
    <mergeCell ref="G24:H24"/>
    <mergeCell ref="I24:J24"/>
    <mergeCell ref="K24:L24"/>
    <mergeCell ref="G25:H25"/>
    <mergeCell ref="I25:J25"/>
    <mergeCell ref="K25:L25"/>
    <mergeCell ref="G22:H22"/>
    <mergeCell ref="I22:J22"/>
    <mergeCell ref="K22:L22"/>
    <mergeCell ref="G23:H23"/>
    <mergeCell ref="I23:J23"/>
    <mergeCell ref="K23:L23"/>
    <mergeCell ref="G32:H32"/>
    <mergeCell ref="I32:J32"/>
    <mergeCell ref="K32:L32"/>
    <mergeCell ref="G33:H33"/>
    <mergeCell ref="I33:J33"/>
    <mergeCell ref="K33:L33"/>
    <mergeCell ref="G30:H30"/>
    <mergeCell ref="I30:J30"/>
    <mergeCell ref="K30:L30"/>
    <mergeCell ref="G31:H31"/>
    <mergeCell ref="I31:J31"/>
    <mergeCell ref="K31:L31"/>
    <mergeCell ref="G28:H28"/>
    <mergeCell ref="I28:J28"/>
    <mergeCell ref="K28:L28"/>
    <mergeCell ref="G29:H29"/>
    <mergeCell ref="I29:J29"/>
    <mergeCell ref="K29:L29"/>
    <mergeCell ref="G38:H38"/>
    <mergeCell ref="I38:J38"/>
    <mergeCell ref="K38:L38"/>
    <mergeCell ref="G39:H39"/>
    <mergeCell ref="I39:J39"/>
    <mergeCell ref="K39:L39"/>
    <mergeCell ref="G36:H36"/>
    <mergeCell ref="I36:J36"/>
    <mergeCell ref="K36:L36"/>
    <mergeCell ref="G37:H37"/>
    <mergeCell ref="I37:J37"/>
    <mergeCell ref="K37:L37"/>
    <mergeCell ref="G34:H34"/>
    <mergeCell ref="I34:J34"/>
    <mergeCell ref="K34:L34"/>
    <mergeCell ref="G35:H35"/>
    <mergeCell ref="I35:J35"/>
    <mergeCell ref="K35:L35"/>
    <mergeCell ref="G44:H44"/>
    <mergeCell ref="I44:J44"/>
    <mergeCell ref="K44:L44"/>
    <mergeCell ref="G45:H45"/>
    <mergeCell ref="I45:J45"/>
    <mergeCell ref="K45:L45"/>
    <mergeCell ref="G42:H42"/>
    <mergeCell ref="I42:J42"/>
    <mergeCell ref="K42:L42"/>
    <mergeCell ref="G43:H43"/>
    <mergeCell ref="I43:J43"/>
    <mergeCell ref="K43:L43"/>
    <mergeCell ref="G40:H40"/>
    <mergeCell ref="I40:J40"/>
    <mergeCell ref="K40:L40"/>
    <mergeCell ref="G41:H41"/>
    <mergeCell ref="I41:J41"/>
    <mergeCell ref="K41:L41"/>
    <mergeCell ref="G50:H50"/>
    <mergeCell ref="I50:J50"/>
    <mergeCell ref="K50:L50"/>
    <mergeCell ref="G51:H51"/>
    <mergeCell ref="I51:J51"/>
    <mergeCell ref="K51:L51"/>
    <mergeCell ref="G48:H48"/>
    <mergeCell ref="I48:J48"/>
    <mergeCell ref="K48:L48"/>
    <mergeCell ref="G49:H49"/>
    <mergeCell ref="I49:J49"/>
    <mergeCell ref="K49:L49"/>
    <mergeCell ref="G46:H46"/>
    <mergeCell ref="I46:J46"/>
    <mergeCell ref="K46:L46"/>
    <mergeCell ref="G47:H47"/>
    <mergeCell ref="I47:J47"/>
    <mergeCell ref="K47:L47"/>
    <mergeCell ref="G56:H56"/>
    <mergeCell ref="I56:J56"/>
    <mergeCell ref="K56:L56"/>
    <mergeCell ref="G57:H57"/>
    <mergeCell ref="I57:J57"/>
    <mergeCell ref="K57:L57"/>
    <mergeCell ref="G54:H54"/>
    <mergeCell ref="I54:J54"/>
    <mergeCell ref="K54:L54"/>
    <mergeCell ref="G55:H55"/>
    <mergeCell ref="I55:J55"/>
    <mergeCell ref="K55:L55"/>
    <mergeCell ref="G52:H52"/>
    <mergeCell ref="I52:J52"/>
    <mergeCell ref="K52:L52"/>
    <mergeCell ref="G53:H53"/>
    <mergeCell ref="I53:J53"/>
    <mergeCell ref="K53:L53"/>
    <mergeCell ref="G62:H62"/>
    <mergeCell ref="I62:J62"/>
    <mergeCell ref="K62:L62"/>
    <mergeCell ref="G63:H63"/>
    <mergeCell ref="I63:J63"/>
    <mergeCell ref="K63:L63"/>
    <mergeCell ref="G60:H60"/>
    <mergeCell ref="I60:J60"/>
    <mergeCell ref="K60:L60"/>
    <mergeCell ref="G61:H61"/>
    <mergeCell ref="I61:J61"/>
    <mergeCell ref="K61:L61"/>
    <mergeCell ref="G58:H58"/>
    <mergeCell ref="I58:J58"/>
    <mergeCell ref="K58:L58"/>
    <mergeCell ref="G59:H59"/>
    <mergeCell ref="I59:J59"/>
    <mergeCell ref="K59:L59"/>
    <mergeCell ref="G68:H68"/>
    <mergeCell ref="I68:J68"/>
    <mergeCell ref="K68:L68"/>
    <mergeCell ref="G69:H69"/>
    <mergeCell ref="I69:J69"/>
    <mergeCell ref="K69:L69"/>
    <mergeCell ref="G66:H66"/>
    <mergeCell ref="I66:J66"/>
    <mergeCell ref="K66:L66"/>
    <mergeCell ref="G67:H67"/>
    <mergeCell ref="I67:J67"/>
    <mergeCell ref="K67:L67"/>
    <mergeCell ref="G64:H64"/>
    <mergeCell ref="I64:J64"/>
    <mergeCell ref="K64:L64"/>
    <mergeCell ref="G65:H65"/>
    <mergeCell ref="I65:J65"/>
    <mergeCell ref="K65:L65"/>
    <mergeCell ref="G74:H74"/>
    <mergeCell ref="I74:J74"/>
    <mergeCell ref="K74:L74"/>
    <mergeCell ref="G75:H75"/>
    <mergeCell ref="I75:J75"/>
    <mergeCell ref="K75:L75"/>
    <mergeCell ref="G72:H72"/>
    <mergeCell ref="I72:J72"/>
    <mergeCell ref="K72:L72"/>
    <mergeCell ref="G73:H73"/>
    <mergeCell ref="I73:J73"/>
    <mergeCell ref="K73:L73"/>
    <mergeCell ref="G70:H70"/>
    <mergeCell ref="I70:J70"/>
    <mergeCell ref="K70:L70"/>
    <mergeCell ref="G71:H71"/>
    <mergeCell ref="I71:J71"/>
    <mergeCell ref="K71:L71"/>
    <mergeCell ref="G80:H80"/>
    <mergeCell ref="I80:J80"/>
    <mergeCell ref="K80:L80"/>
    <mergeCell ref="G81:H81"/>
    <mergeCell ref="I81:J81"/>
    <mergeCell ref="K81:L81"/>
    <mergeCell ref="G78:H78"/>
    <mergeCell ref="I78:J78"/>
    <mergeCell ref="K78:L78"/>
    <mergeCell ref="G79:H79"/>
    <mergeCell ref="I79:J79"/>
    <mergeCell ref="K79:L79"/>
    <mergeCell ref="G76:H76"/>
    <mergeCell ref="I76:J76"/>
    <mergeCell ref="K76:L76"/>
    <mergeCell ref="G77:H77"/>
    <mergeCell ref="I77:J77"/>
    <mergeCell ref="K77:L77"/>
    <mergeCell ref="G86:H86"/>
    <mergeCell ref="I86:J86"/>
    <mergeCell ref="K86:L86"/>
    <mergeCell ref="G87:H87"/>
    <mergeCell ref="I87:J87"/>
    <mergeCell ref="K87:L87"/>
    <mergeCell ref="G84:H84"/>
    <mergeCell ref="I84:J84"/>
    <mergeCell ref="K84:L84"/>
    <mergeCell ref="G85:H85"/>
    <mergeCell ref="I85:J85"/>
    <mergeCell ref="K85:L85"/>
    <mergeCell ref="G82:H82"/>
    <mergeCell ref="I82:J82"/>
    <mergeCell ref="K82:L82"/>
    <mergeCell ref="G83:H83"/>
    <mergeCell ref="I83:J83"/>
    <mergeCell ref="K83:L83"/>
    <mergeCell ref="G92:H92"/>
    <mergeCell ref="I92:J92"/>
    <mergeCell ref="K92:L92"/>
    <mergeCell ref="G93:H93"/>
    <mergeCell ref="I93:J93"/>
    <mergeCell ref="K93:L93"/>
    <mergeCell ref="G90:H90"/>
    <mergeCell ref="I90:J90"/>
    <mergeCell ref="K90:L90"/>
    <mergeCell ref="G91:H91"/>
    <mergeCell ref="I91:J91"/>
    <mergeCell ref="K91:L91"/>
    <mergeCell ref="G88:H88"/>
    <mergeCell ref="I88:J88"/>
    <mergeCell ref="K88:L88"/>
    <mergeCell ref="G89:H89"/>
    <mergeCell ref="I89:J89"/>
    <mergeCell ref="K89:L89"/>
    <mergeCell ref="G98:H98"/>
    <mergeCell ref="I98:J98"/>
    <mergeCell ref="K98:L98"/>
    <mergeCell ref="G99:H99"/>
    <mergeCell ref="I99:J99"/>
    <mergeCell ref="K99:L99"/>
    <mergeCell ref="G96:H96"/>
    <mergeCell ref="I96:J96"/>
    <mergeCell ref="K96:L96"/>
    <mergeCell ref="G97:H97"/>
    <mergeCell ref="I97:J97"/>
    <mergeCell ref="K97:L97"/>
    <mergeCell ref="G94:H94"/>
    <mergeCell ref="I94:J94"/>
    <mergeCell ref="K94:L94"/>
    <mergeCell ref="G95:H95"/>
    <mergeCell ref="I95:J95"/>
    <mergeCell ref="K95:L95"/>
    <mergeCell ref="G104:H104"/>
    <mergeCell ref="I104:J104"/>
    <mergeCell ref="K104:L104"/>
    <mergeCell ref="G105:H105"/>
    <mergeCell ref="I105:J105"/>
    <mergeCell ref="K105:L105"/>
    <mergeCell ref="G102:H102"/>
    <mergeCell ref="I102:J102"/>
    <mergeCell ref="K102:L102"/>
    <mergeCell ref="G103:H103"/>
    <mergeCell ref="I103:J103"/>
    <mergeCell ref="K103:L103"/>
    <mergeCell ref="G100:H100"/>
    <mergeCell ref="I100:J100"/>
    <mergeCell ref="K100:L100"/>
    <mergeCell ref="G101:H101"/>
    <mergeCell ref="I101:J101"/>
    <mergeCell ref="K101:L101"/>
    <mergeCell ref="G110:H110"/>
    <mergeCell ref="I110:J110"/>
    <mergeCell ref="K110:L110"/>
    <mergeCell ref="G111:H111"/>
    <mergeCell ref="I111:J111"/>
    <mergeCell ref="K111:L111"/>
    <mergeCell ref="G108:H108"/>
    <mergeCell ref="I108:J108"/>
    <mergeCell ref="K108:L108"/>
    <mergeCell ref="G109:H109"/>
    <mergeCell ref="I109:J109"/>
    <mergeCell ref="K109:L109"/>
    <mergeCell ref="G106:H106"/>
    <mergeCell ref="I106:J106"/>
    <mergeCell ref="K106:L106"/>
    <mergeCell ref="G107:H107"/>
    <mergeCell ref="I107:J107"/>
    <mergeCell ref="K107:L107"/>
    <mergeCell ref="G116:H116"/>
    <mergeCell ref="I116:J116"/>
    <mergeCell ref="K116:L116"/>
    <mergeCell ref="G117:H117"/>
    <mergeCell ref="I117:J117"/>
    <mergeCell ref="K117:L117"/>
    <mergeCell ref="G114:H114"/>
    <mergeCell ref="I114:J114"/>
    <mergeCell ref="K114:L114"/>
    <mergeCell ref="G115:H115"/>
    <mergeCell ref="I115:J115"/>
    <mergeCell ref="K115:L115"/>
    <mergeCell ref="G112:H112"/>
    <mergeCell ref="I112:J112"/>
    <mergeCell ref="K112:L112"/>
    <mergeCell ref="G113:H113"/>
    <mergeCell ref="I113:J113"/>
    <mergeCell ref="K113:L113"/>
    <mergeCell ref="G122:H122"/>
    <mergeCell ref="I122:J122"/>
    <mergeCell ref="K122:L122"/>
    <mergeCell ref="G123:H123"/>
    <mergeCell ref="I123:J123"/>
    <mergeCell ref="K123:L123"/>
    <mergeCell ref="G120:H120"/>
    <mergeCell ref="I120:J120"/>
    <mergeCell ref="K120:L120"/>
    <mergeCell ref="G121:H121"/>
    <mergeCell ref="I121:J121"/>
    <mergeCell ref="K121:L121"/>
    <mergeCell ref="G118:H118"/>
    <mergeCell ref="I118:J118"/>
    <mergeCell ref="K118:L118"/>
    <mergeCell ref="G119:H119"/>
    <mergeCell ref="I119:J119"/>
    <mergeCell ref="K119:L119"/>
    <mergeCell ref="G128:H128"/>
    <mergeCell ref="I128:J128"/>
    <mergeCell ref="K128:L128"/>
    <mergeCell ref="G129:H129"/>
    <mergeCell ref="I129:J129"/>
    <mergeCell ref="K129:L129"/>
    <mergeCell ref="G126:H126"/>
    <mergeCell ref="I126:J126"/>
    <mergeCell ref="K126:L126"/>
    <mergeCell ref="G127:H127"/>
    <mergeCell ref="I127:J127"/>
    <mergeCell ref="K127:L127"/>
    <mergeCell ref="G124:H124"/>
    <mergeCell ref="I124:J124"/>
    <mergeCell ref="K124:L124"/>
    <mergeCell ref="G125:H125"/>
    <mergeCell ref="I125:J125"/>
    <mergeCell ref="K125:L125"/>
    <mergeCell ref="G134:H134"/>
    <mergeCell ref="I134:J134"/>
    <mergeCell ref="K134:L134"/>
    <mergeCell ref="G135:H135"/>
    <mergeCell ref="I135:J135"/>
    <mergeCell ref="K135:L135"/>
    <mergeCell ref="G132:H132"/>
    <mergeCell ref="I132:J132"/>
    <mergeCell ref="K132:L132"/>
    <mergeCell ref="G133:H133"/>
    <mergeCell ref="I133:J133"/>
    <mergeCell ref="K133:L133"/>
    <mergeCell ref="G130:H130"/>
    <mergeCell ref="I130:J130"/>
    <mergeCell ref="K130:L130"/>
    <mergeCell ref="G131:H131"/>
    <mergeCell ref="I131:J131"/>
    <mergeCell ref="K131:L131"/>
    <mergeCell ref="G140:H140"/>
    <mergeCell ref="I140:J140"/>
    <mergeCell ref="K140:L140"/>
    <mergeCell ref="G141:H141"/>
    <mergeCell ref="I141:J141"/>
    <mergeCell ref="K141:L141"/>
    <mergeCell ref="G138:H138"/>
    <mergeCell ref="I138:J138"/>
    <mergeCell ref="K138:L138"/>
    <mergeCell ref="G139:H139"/>
    <mergeCell ref="I139:J139"/>
    <mergeCell ref="K139:L139"/>
    <mergeCell ref="G136:H136"/>
    <mergeCell ref="I136:J136"/>
    <mergeCell ref="K136:L136"/>
    <mergeCell ref="G137:H137"/>
    <mergeCell ref="I137:J137"/>
    <mergeCell ref="K137:L137"/>
    <mergeCell ref="G146:H146"/>
    <mergeCell ref="I146:J146"/>
    <mergeCell ref="K146:L146"/>
    <mergeCell ref="G147:H147"/>
    <mergeCell ref="I147:J147"/>
    <mergeCell ref="K147:L147"/>
    <mergeCell ref="G144:H144"/>
    <mergeCell ref="I144:J144"/>
    <mergeCell ref="K144:L144"/>
    <mergeCell ref="G145:H145"/>
    <mergeCell ref="I145:J145"/>
    <mergeCell ref="K145:L145"/>
    <mergeCell ref="G142:H142"/>
    <mergeCell ref="I142:J142"/>
    <mergeCell ref="K142:L142"/>
    <mergeCell ref="G143:H143"/>
    <mergeCell ref="I143:J143"/>
    <mergeCell ref="K143:L143"/>
    <mergeCell ref="G152:H152"/>
    <mergeCell ref="I152:J152"/>
    <mergeCell ref="K152:L152"/>
    <mergeCell ref="G153:H153"/>
    <mergeCell ref="I153:J153"/>
    <mergeCell ref="K153:L153"/>
    <mergeCell ref="G150:H150"/>
    <mergeCell ref="I150:J150"/>
    <mergeCell ref="K150:L150"/>
    <mergeCell ref="G151:H151"/>
    <mergeCell ref="I151:J151"/>
    <mergeCell ref="K151:L151"/>
    <mergeCell ref="G148:H148"/>
    <mergeCell ref="I148:J148"/>
    <mergeCell ref="K148:L148"/>
    <mergeCell ref="G149:H149"/>
    <mergeCell ref="I149:J149"/>
    <mergeCell ref="K149:L149"/>
    <mergeCell ref="G158:H158"/>
    <mergeCell ref="I158:J158"/>
    <mergeCell ref="K158:L158"/>
    <mergeCell ref="G159:H159"/>
    <mergeCell ref="I159:J159"/>
    <mergeCell ref="K159:L159"/>
    <mergeCell ref="G156:H156"/>
    <mergeCell ref="I156:J156"/>
    <mergeCell ref="K156:L156"/>
    <mergeCell ref="G157:H157"/>
    <mergeCell ref="I157:J157"/>
    <mergeCell ref="K157:L157"/>
    <mergeCell ref="G154:H154"/>
    <mergeCell ref="I154:J154"/>
    <mergeCell ref="K154:L154"/>
    <mergeCell ref="G155:H155"/>
    <mergeCell ref="I155:J155"/>
    <mergeCell ref="K155:L155"/>
    <mergeCell ref="G164:H164"/>
    <mergeCell ref="I164:J164"/>
    <mergeCell ref="K164:L164"/>
    <mergeCell ref="G165:H165"/>
    <mergeCell ref="I165:J165"/>
    <mergeCell ref="K165:L165"/>
    <mergeCell ref="G162:H162"/>
    <mergeCell ref="I162:J162"/>
    <mergeCell ref="K162:L162"/>
    <mergeCell ref="G163:H163"/>
    <mergeCell ref="I163:J163"/>
    <mergeCell ref="K163:L163"/>
    <mergeCell ref="G160:H160"/>
    <mergeCell ref="I160:J160"/>
    <mergeCell ref="K160:L160"/>
    <mergeCell ref="G161:H161"/>
    <mergeCell ref="I161:J161"/>
    <mergeCell ref="K161:L161"/>
    <mergeCell ref="G170:H170"/>
    <mergeCell ref="I170:J170"/>
    <mergeCell ref="K170:L170"/>
    <mergeCell ref="G171:H171"/>
    <mergeCell ref="I171:J171"/>
    <mergeCell ref="K171:L171"/>
    <mergeCell ref="G168:H168"/>
    <mergeCell ref="I168:J168"/>
    <mergeCell ref="K168:L168"/>
    <mergeCell ref="G169:H169"/>
    <mergeCell ref="I169:J169"/>
    <mergeCell ref="K169:L169"/>
    <mergeCell ref="G166:H166"/>
    <mergeCell ref="I166:J166"/>
    <mergeCell ref="K166:L166"/>
    <mergeCell ref="G167:H167"/>
    <mergeCell ref="I167:J167"/>
    <mergeCell ref="K167:L167"/>
    <mergeCell ref="G176:H176"/>
    <mergeCell ref="I176:J176"/>
    <mergeCell ref="K176:L176"/>
    <mergeCell ref="G177:H177"/>
    <mergeCell ref="I177:J177"/>
    <mergeCell ref="K177:L177"/>
    <mergeCell ref="G174:H174"/>
    <mergeCell ref="I174:J174"/>
    <mergeCell ref="K174:L174"/>
    <mergeCell ref="G175:H175"/>
    <mergeCell ref="I175:J175"/>
    <mergeCell ref="K175:L175"/>
    <mergeCell ref="G172:H172"/>
    <mergeCell ref="I172:J172"/>
    <mergeCell ref="K172:L172"/>
    <mergeCell ref="G173:H173"/>
    <mergeCell ref="I173:J173"/>
    <mergeCell ref="K173:L173"/>
    <mergeCell ref="G182:H182"/>
    <mergeCell ref="I182:J182"/>
    <mergeCell ref="K182:L182"/>
    <mergeCell ref="G183:H183"/>
    <mergeCell ref="I183:J183"/>
    <mergeCell ref="K183:L183"/>
    <mergeCell ref="G180:H180"/>
    <mergeCell ref="I180:J180"/>
    <mergeCell ref="K180:L180"/>
    <mergeCell ref="G181:H181"/>
    <mergeCell ref="I181:J181"/>
    <mergeCell ref="K181:L181"/>
    <mergeCell ref="G178:H178"/>
    <mergeCell ref="I178:J178"/>
    <mergeCell ref="K178:L178"/>
    <mergeCell ref="G179:H179"/>
    <mergeCell ref="I179:J179"/>
    <mergeCell ref="K179:L179"/>
    <mergeCell ref="G188:H188"/>
    <mergeCell ref="I188:J188"/>
    <mergeCell ref="K188:L188"/>
    <mergeCell ref="G189:H189"/>
    <mergeCell ref="I189:J189"/>
    <mergeCell ref="K189:L189"/>
    <mergeCell ref="G186:H186"/>
    <mergeCell ref="I186:J186"/>
    <mergeCell ref="K186:L186"/>
    <mergeCell ref="G187:H187"/>
    <mergeCell ref="I187:J187"/>
    <mergeCell ref="K187:L187"/>
    <mergeCell ref="G184:H184"/>
    <mergeCell ref="I184:J184"/>
    <mergeCell ref="K184:L184"/>
    <mergeCell ref="G185:H185"/>
    <mergeCell ref="I185:J185"/>
    <mergeCell ref="K185:L185"/>
    <mergeCell ref="G194:H194"/>
    <mergeCell ref="I194:J194"/>
    <mergeCell ref="K194:L194"/>
    <mergeCell ref="G195:H195"/>
    <mergeCell ref="I195:J195"/>
    <mergeCell ref="K195:L195"/>
    <mergeCell ref="G192:H192"/>
    <mergeCell ref="I192:J192"/>
    <mergeCell ref="K192:L192"/>
    <mergeCell ref="G193:H193"/>
    <mergeCell ref="I193:J193"/>
    <mergeCell ref="K193:L193"/>
    <mergeCell ref="G190:H190"/>
    <mergeCell ref="I190:J190"/>
    <mergeCell ref="K190:L190"/>
    <mergeCell ref="G191:H191"/>
    <mergeCell ref="I191:J191"/>
    <mergeCell ref="K191:L191"/>
    <mergeCell ref="G200:H200"/>
    <mergeCell ref="I200:J200"/>
    <mergeCell ref="K200:L200"/>
    <mergeCell ref="G201:H201"/>
    <mergeCell ref="I201:J201"/>
    <mergeCell ref="K201:L201"/>
    <mergeCell ref="G198:H198"/>
    <mergeCell ref="I198:J198"/>
    <mergeCell ref="K198:L198"/>
    <mergeCell ref="G199:H199"/>
    <mergeCell ref="I199:J199"/>
    <mergeCell ref="K199:L199"/>
    <mergeCell ref="G196:H196"/>
    <mergeCell ref="I196:J196"/>
    <mergeCell ref="K196:L196"/>
    <mergeCell ref="G197:H197"/>
    <mergeCell ref="I197:J197"/>
    <mergeCell ref="K197:L197"/>
    <mergeCell ref="G206:H206"/>
    <mergeCell ref="I206:J206"/>
    <mergeCell ref="K206:L206"/>
    <mergeCell ref="G207:H207"/>
    <mergeCell ref="I207:J207"/>
    <mergeCell ref="K207:L207"/>
    <mergeCell ref="G204:H204"/>
    <mergeCell ref="I204:J204"/>
    <mergeCell ref="K204:L204"/>
    <mergeCell ref="G205:H205"/>
    <mergeCell ref="I205:J205"/>
    <mergeCell ref="K205:L205"/>
    <mergeCell ref="G202:H202"/>
    <mergeCell ref="I202:J202"/>
    <mergeCell ref="K202:L202"/>
    <mergeCell ref="G203:H203"/>
    <mergeCell ref="I203:J203"/>
    <mergeCell ref="K203:L203"/>
    <mergeCell ref="G212:H212"/>
    <mergeCell ref="I212:J212"/>
    <mergeCell ref="K212:L212"/>
    <mergeCell ref="G213:H213"/>
    <mergeCell ref="I213:J213"/>
    <mergeCell ref="K213:L213"/>
    <mergeCell ref="G210:H210"/>
    <mergeCell ref="I210:J210"/>
    <mergeCell ref="K210:L210"/>
    <mergeCell ref="G211:H211"/>
    <mergeCell ref="I211:J211"/>
    <mergeCell ref="K211:L211"/>
    <mergeCell ref="G208:H208"/>
    <mergeCell ref="I208:J208"/>
    <mergeCell ref="K208:L208"/>
    <mergeCell ref="G209:H209"/>
    <mergeCell ref="I209:J209"/>
    <mergeCell ref="K209:L209"/>
    <mergeCell ref="G218:H218"/>
    <mergeCell ref="I218:J218"/>
    <mergeCell ref="K218:L218"/>
    <mergeCell ref="G219:H219"/>
    <mergeCell ref="I219:J219"/>
    <mergeCell ref="K219:L219"/>
    <mergeCell ref="G216:H216"/>
    <mergeCell ref="I216:J216"/>
    <mergeCell ref="K216:L216"/>
    <mergeCell ref="G217:H217"/>
    <mergeCell ref="I217:J217"/>
    <mergeCell ref="K217:L217"/>
    <mergeCell ref="G214:H214"/>
    <mergeCell ref="I214:J214"/>
    <mergeCell ref="K214:L214"/>
    <mergeCell ref="G215:H215"/>
    <mergeCell ref="I215:J215"/>
    <mergeCell ref="K215:L215"/>
    <mergeCell ref="G224:H224"/>
    <mergeCell ref="I224:J224"/>
    <mergeCell ref="K224:L224"/>
    <mergeCell ref="G225:H225"/>
    <mergeCell ref="I225:J225"/>
    <mergeCell ref="K225:L225"/>
    <mergeCell ref="G222:H222"/>
    <mergeCell ref="I222:J222"/>
    <mergeCell ref="K222:L222"/>
    <mergeCell ref="G223:H223"/>
    <mergeCell ref="I223:J223"/>
    <mergeCell ref="K223:L223"/>
    <mergeCell ref="G220:H220"/>
    <mergeCell ref="I220:J220"/>
    <mergeCell ref="K220:L220"/>
    <mergeCell ref="G221:H221"/>
    <mergeCell ref="I221:J221"/>
    <mergeCell ref="K221:L221"/>
    <mergeCell ref="G230:H230"/>
    <mergeCell ref="I230:J230"/>
    <mergeCell ref="K230:L230"/>
    <mergeCell ref="G231:H231"/>
    <mergeCell ref="I231:J231"/>
    <mergeCell ref="K231:L231"/>
    <mergeCell ref="G228:H228"/>
    <mergeCell ref="I228:J228"/>
    <mergeCell ref="K228:L228"/>
    <mergeCell ref="G229:H229"/>
    <mergeCell ref="I229:J229"/>
    <mergeCell ref="K229:L229"/>
    <mergeCell ref="G226:H226"/>
    <mergeCell ref="I226:J226"/>
    <mergeCell ref="K226:L226"/>
    <mergeCell ref="G227:H227"/>
    <mergeCell ref="I227:J227"/>
    <mergeCell ref="K227:L227"/>
    <mergeCell ref="G236:H236"/>
    <mergeCell ref="I236:J236"/>
    <mergeCell ref="K236:L236"/>
    <mergeCell ref="G237:H237"/>
    <mergeCell ref="I237:J237"/>
    <mergeCell ref="K237:L237"/>
    <mergeCell ref="G234:H234"/>
    <mergeCell ref="I234:J234"/>
    <mergeCell ref="K234:L234"/>
    <mergeCell ref="G235:H235"/>
    <mergeCell ref="I235:J235"/>
    <mergeCell ref="K235:L235"/>
    <mergeCell ref="G232:H232"/>
    <mergeCell ref="I232:J232"/>
    <mergeCell ref="K232:L232"/>
    <mergeCell ref="G233:H233"/>
    <mergeCell ref="I233:J233"/>
    <mergeCell ref="K233:L233"/>
    <mergeCell ref="G242:H242"/>
    <mergeCell ref="I242:J242"/>
    <mergeCell ref="K242:L242"/>
    <mergeCell ref="G243:H243"/>
    <mergeCell ref="I243:J243"/>
    <mergeCell ref="K243:L243"/>
    <mergeCell ref="G240:H240"/>
    <mergeCell ref="I240:J240"/>
    <mergeCell ref="K240:L240"/>
    <mergeCell ref="G241:H241"/>
    <mergeCell ref="I241:J241"/>
    <mergeCell ref="K241:L241"/>
    <mergeCell ref="G238:H238"/>
    <mergeCell ref="I238:J238"/>
    <mergeCell ref="K238:L238"/>
    <mergeCell ref="G239:H239"/>
    <mergeCell ref="I239:J239"/>
    <mergeCell ref="K239:L239"/>
    <mergeCell ref="G248:H248"/>
    <mergeCell ref="I248:J248"/>
    <mergeCell ref="K248:L248"/>
    <mergeCell ref="G249:H249"/>
    <mergeCell ref="I249:J249"/>
    <mergeCell ref="K249:L249"/>
    <mergeCell ref="G246:H246"/>
    <mergeCell ref="I246:J246"/>
    <mergeCell ref="K246:L246"/>
    <mergeCell ref="G247:H247"/>
    <mergeCell ref="I247:J247"/>
    <mergeCell ref="K247:L247"/>
    <mergeCell ref="G244:H244"/>
    <mergeCell ref="I244:J244"/>
    <mergeCell ref="K244:L244"/>
    <mergeCell ref="G245:H245"/>
    <mergeCell ref="I245:J245"/>
    <mergeCell ref="K245:L245"/>
    <mergeCell ref="G254:H254"/>
    <mergeCell ref="I254:J254"/>
    <mergeCell ref="K254:L254"/>
    <mergeCell ref="G255:H255"/>
    <mergeCell ref="I255:J255"/>
    <mergeCell ref="K255:L255"/>
    <mergeCell ref="G252:H252"/>
    <mergeCell ref="I252:J252"/>
    <mergeCell ref="K252:L252"/>
    <mergeCell ref="G253:H253"/>
    <mergeCell ref="I253:J253"/>
    <mergeCell ref="K253:L253"/>
    <mergeCell ref="G250:H250"/>
    <mergeCell ref="I250:J250"/>
    <mergeCell ref="K250:L250"/>
    <mergeCell ref="G251:H251"/>
    <mergeCell ref="I251:J251"/>
    <mergeCell ref="K251:L251"/>
    <mergeCell ref="G260:H260"/>
    <mergeCell ref="I260:J260"/>
    <mergeCell ref="K260:L260"/>
    <mergeCell ref="G261:H261"/>
    <mergeCell ref="I261:J261"/>
    <mergeCell ref="K261:L261"/>
    <mergeCell ref="G258:H258"/>
    <mergeCell ref="I258:J258"/>
    <mergeCell ref="K258:L258"/>
    <mergeCell ref="G259:H259"/>
    <mergeCell ref="I259:J259"/>
    <mergeCell ref="K259:L259"/>
    <mergeCell ref="G256:H256"/>
    <mergeCell ref="I256:J256"/>
    <mergeCell ref="K256:L256"/>
    <mergeCell ref="G257:H257"/>
    <mergeCell ref="I257:J257"/>
    <mergeCell ref="K257:L257"/>
    <mergeCell ref="G266:H266"/>
    <mergeCell ref="I266:J266"/>
    <mergeCell ref="K266:L266"/>
    <mergeCell ref="G267:H267"/>
    <mergeCell ref="I267:J267"/>
    <mergeCell ref="K267:L267"/>
    <mergeCell ref="G264:H264"/>
    <mergeCell ref="I264:J264"/>
    <mergeCell ref="K264:L264"/>
    <mergeCell ref="G265:H265"/>
    <mergeCell ref="I265:J265"/>
    <mergeCell ref="K265:L265"/>
    <mergeCell ref="G262:H262"/>
    <mergeCell ref="I262:J262"/>
    <mergeCell ref="K262:L262"/>
    <mergeCell ref="G263:H263"/>
    <mergeCell ref="I263:J263"/>
    <mergeCell ref="K263:L263"/>
    <mergeCell ref="G272:H272"/>
    <mergeCell ref="I272:J272"/>
    <mergeCell ref="K272:L272"/>
    <mergeCell ref="G273:H273"/>
    <mergeCell ref="I273:J273"/>
    <mergeCell ref="K273:L273"/>
    <mergeCell ref="G270:H270"/>
    <mergeCell ref="I270:J270"/>
    <mergeCell ref="K270:L270"/>
    <mergeCell ref="G271:H271"/>
    <mergeCell ref="I271:J271"/>
    <mergeCell ref="K271:L271"/>
    <mergeCell ref="G268:H268"/>
    <mergeCell ref="I268:J268"/>
    <mergeCell ref="K268:L268"/>
    <mergeCell ref="G269:H269"/>
    <mergeCell ref="I269:J269"/>
    <mergeCell ref="K269:L269"/>
    <mergeCell ref="G278:H278"/>
    <mergeCell ref="I278:J278"/>
    <mergeCell ref="K278:L278"/>
    <mergeCell ref="G279:H279"/>
    <mergeCell ref="I279:J279"/>
    <mergeCell ref="K279:L279"/>
    <mergeCell ref="G276:H276"/>
    <mergeCell ref="I276:J276"/>
    <mergeCell ref="K276:L276"/>
    <mergeCell ref="G277:H277"/>
    <mergeCell ref="I277:J277"/>
    <mergeCell ref="K277:L277"/>
    <mergeCell ref="G274:H274"/>
    <mergeCell ref="I274:J274"/>
    <mergeCell ref="K274:L274"/>
    <mergeCell ref="G275:H275"/>
    <mergeCell ref="I275:J275"/>
    <mergeCell ref="K275:L275"/>
    <mergeCell ref="G284:H284"/>
    <mergeCell ref="I284:J284"/>
    <mergeCell ref="K284:L284"/>
    <mergeCell ref="G285:H285"/>
    <mergeCell ref="I285:J285"/>
    <mergeCell ref="K285:L285"/>
    <mergeCell ref="G282:H282"/>
    <mergeCell ref="I282:J282"/>
    <mergeCell ref="K282:L282"/>
    <mergeCell ref="G283:H283"/>
    <mergeCell ref="I283:J283"/>
    <mergeCell ref="K283:L283"/>
    <mergeCell ref="G280:H280"/>
    <mergeCell ref="I280:J280"/>
    <mergeCell ref="K280:L280"/>
    <mergeCell ref="G281:H281"/>
    <mergeCell ref="I281:J281"/>
    <mergeCell ref="K281:L281"/>
    <mergeCell ref="G290:H290"/>
    <mergeCell ref="I290:J290"/>
    <mergeCell ref="K290:L290"/>
    <mergeCell ref="G291:H291"/>
    <mergeCell ref="I291:J291"/>
    <mergeCell ref="K291:L291"/>
    <mergeCell ref="G288:H288"/>
    <mergeCell ref="I288:J288"/>
    <mergeCell ref="K288:L288"/>
    <mergeCell ref="G289:H289"/>
    <mergeCell ref="I289:J289"/>
    <mergeCell ref="K289:L289"/>
    <mergeCell ref="G286:H286"/>
    <mergeCell ref="I286:J286"/>
    <mergeCell ref="K286:L286"/>
    <mergeCell ref="G287:H287"/>
    <mergeCell ref="I287:J287"/>
    <mergeCell ref="K287:L287"/>
    <mergeCell ref="G296:H296"/>
    <mergeCell ref="I296:J296"/>
    <mergeCell ref="K296:L296"/>
    <mergeCell ref="G297:H297"/>
    <mergeCell ref="I297:J297"/>
    <mergeCell ref="K297:L297"/>
    <mergeCell ref="G294:H294"/>
    <mergeCell ref="I294:J294"/>
    <mergeCell ref="K294:L294"/>
    <mergeCell ref="G295:H295"/>
    <mergeCell ref="I295:J295"/>
    <mergeCell ref="K295:L295"/>
    <mergeCell ref="G292:H292"/>
    <mergeCell ref="I292:J292"/>
    <mergeCell ref="K292:L292"/>
    <mergeCell ref="G293:H293"/>
    <mergeCell ref="I293:J293"/>
    <mergeCell ref="K293:L293"/>
    <mergeCell ref="G302:H302"/>
    <mergeCell ref="I302:J302"/>
    <mergeCell ref="K302:L302"/>
    <mergeCell ref="G303:H303"/>
    <mergeCell ref="I303:J303"/>
    <mergeCell ref="K303:L303"/>
    <mergeCell ref="G300:H300"/>
    <mergeCell ref="I300:J300"/>
    <mergeCell ref="K300:L300"/>
    <mergeCell ref="G301:H301"/>
    <mergeCell ref="I301:J301"/>
    <mergeCell ref="K301:L301"/>
    <mergeCell ref="G298:H298"/>
    <mergeCell ref="I298:J298"/>
    <mergeCell ref="K298:L298"/>
    <mergeCell ref="G299:H299"/>
    <mergeCell ref="I299:J299"/>
    <mergeCell ref="K299:L299"/>
    <mergeCell ref="G308:H308"/>
    <mergeCell ref="I308:J308"/>
    <mergeCell ref="K308:L308"/>
    <mergeCell ref="G309:H309"/>
    <mergeCell ref="I309:J309"/>
    <mergeCell ref="K309:L309"/>
    <mergeCell ref="G306:H306"/>
    <mergeCell ref="I306:J306"/>
    <mergeCell ref="K306:L306"/>
    <mergeCell ref="G307:H307"/>
    <mergeCell ref="I307:J307"/>
    <mergeCell ref="K307:L307"/>
    <mergeCell ref="G304:H304"/>
    <mergeCell ref="I304:J304"/>
    <mergeCell ref="K304:L304"/>
    <mergeCell ref="G305:H305"/>
    <mergeCell ref="I305:J305"/>
    <mergeCell ref="K305:L305"/>
    <mergeCell ref="G314:H314"/>
    <mergeCell ref="I314:J314"/>
    <mergeCell ref="K314:L314"/>
    <mergeCell ref="G315:H315"/>
    <mergeCell ref="I315:J315"/>
    <mergeCell ref="K315:L315"/>
    <mergeCell ref="G312:H312"/>
    <mergeCell ref="I312:J312"/>
    <mergeCell ref="K312:L312"/>
    <mergeCell ref="G313:H313"/>
    <mergeCell ref="I313:J313"/>
    <mergeCell ref="K313:L313"/>
    <mergeCell ref="G310:H310"/>
    <mergeCell ref="I310:J310"/>
    <mergeCell ref="K310:L310"/>
    <mergeCell ref="G311:H311"/>
    <mergeCell ref="I311:J311"/>
    <mergeCell ref="K311:L311"/>
    <mergeCell ref="G320:H320"/>
    <mergeCell ref="I320:J320"/>
    <mergeCell ref="K320:L320"/>
    <mergeCell ref="G321:H321"/>
    <mergeCell ref="I321:J321"/>
    <mergeCell ref="K321:L321"/>
    <mergeCell ref="G318:H318"/>
    <mergeCell ref="I318:J318"/>
    <mergeCell ref="K318:L318"/>
    <mergeCell ref="G319:H319"/>
    <mergeCell ref="I319:J319"/>
    <mergeCell ref="K319:L319"/>
    <mergeCell ref="G316:H316"/>
    <mergeCell ref="I316:J316"/>
    <mergeCell ref="K316:L316"/>
    <mergeCell ref="G317:H317"/>
    <mergeCell ref="I317:J317"/>
    <mergeCell ref="K317:L317"/>
    <mergeCell ref="G326:H326"/>
    <mergeCell ref="I326:J326"/>
    <mergeCell ref="K326:L326"/>
    <mergeCell ref="G327:H327"/>
    <mergeCell ref="I327:J327"/>
    <mergeCell ref="K327:L327"/>
    <mergeCell ref="G324:H324"/>
    <mergeCell ref="I324:J324"/>
    <mergeCell ref="K324:L324"/>
    <mergeCell ref="G325:H325"/>
    <mergeCell ref="I325:J325"/>
    <mergeCell ref="K325:L325"/>
    <mergeCell ref="G322:H322"/>
    <mergeCell ref="I322:J322"/>
    <mergeCell ref="K322:L322"/>
    <mergeCell ref="G323:H323"/>
    <mergeCell ref="I323:J323"/>
    <mergeCell ref="K323:L323"/>
    <mergeCell ref="G332:H332"/>
    <mergeCell ref="I332:J332"/>
    <mergeCell ref="K332:L332"/>
    <mergeCell ref="G333:H333"/>
    <mergeCell ref="I333:J333"/>
    <mergeCell ref="K333:L333"/>
    <mergeCell ref="G330:H330"/>
    <mergeCell ref="I330:J330"/>
    <mergeCell ref="K330:L330"/>
    <mergeCell ref="G331:H331"/>
    <mergeCell ref="I331:J331"/>
    <mergeCell ref="K331:L331"/>
    <mergeCell ref="G328:H328"/>
    <mergeCell ref="I328:J328"/>
    <mergeCell ref="K328:L328"/>
    <mergeCell ref="G329:H329"/>
    <mergeCell ref="I329:J329"/>
    <mergeCell ref="K329:L329"/>
    <mergeCell ref="G338:H338"/>
    <mergeCell ref="I338:J338"/>
    <mergeCell ref="K338:L338"/>
    <mergeCell ref="G339:H339"/>
    <mergeCell ref="I339:J339"/>
    <mergeCell ref="K339:L339"/>
    <mergeCell ref="G336:H336"/>
    <mergeCell ref="I336:J336"/>
    <mergeCell ref="K336:L336"/>
    <mergeCell ref="G337:H337"/>
    <mergeCell ref="I337:J337"/>
    <mergeCell ref="K337:L337"/>
    <mergeCell ref="G334:H334"/>
    <mergeCell ref="I334:J334"/>
    <mergeCell ref="K334:L334"/>
    <mergeCell ref="G335:H335"/>
    <mergeCell ref="I335:J335"/>
    <mergeCell ref="K335:L335"/>
    <mergeCell ref="G344:H344"/>
    <mergeCell ref="I344:J344"/>
    <mergeCell ref="K344:L344"/>
    <mergeCell ref="G345:H345"/>
    <mergeCell ref="I345:J345"/>
    <mergeCell ref="K345:L345"/>
    <mergeCell ref="G342:H342"/>
    <mergeCell ref="I342:J342"/>
    <mergeCell ref="K342:L342"/>
    <mergeCell ref="G343:H343"/>
    <mergeCell ref="I343:J343"/>
    <mergeCell ref="K343:L343"/>
    <mergeCell ref="G340:H340"/>
    <mergeCell ref="I340:J340"/>
    <mergeCell ref="K340:L340"/>
    <mergeCell ref="G341:H341"/>
    <mergeCell ref="I341:J341"/>
    <mergeCell ref="K341:L341"/>
    <mergeCell ref="G350:H350"/>
    <mergeCell ref="I350:J350"/>
    <mergeCell ref="K350:L350"/>
    <mergeCell ref="G351:H351"/>
    <mergeCell ref="I351:J351"/>
    <mergeCell ref="K351:L351"/>
    <mergeCell ref="G348:H348"/>
    <mergeCell ref="I348:J348"/>
    <mergeCell ref="K348:L348"/>
    <mergeCell ref="G349:H349"/>
    <mergeCell ref="I349:J349"/>
    <mergeCell ref="K349:L349"/>
    <mergeCell ref="G346:H346"/>
    <mergeCell ref="I346:J346"/>
    <mergeCell ref="K346:L346"/>
    <mergeCell ref="G347:H347"/>
    <mergeCell ref="I347:J347"/>
    <mergeCell ref="K347:L347"/>
    <mergeCell ref="G356:H356"/>
    <mergeCell ref="I356:J356"/>
    <mergeCell ref="K356:L356"/>
    <mergeCell ref="G357:H357"/>
    <mergeCell ref="I357:J357"/>
    <mergeCell ref="K357:L357"/>
    <mergeCell ref="G354:H354"/>
    <mergeCell ref="I354:J354"/>
    <mergeCell ref="K354:L354"/>
    <mergeCell ref="G355:H355"/>
    <mergeCell ref="I355:J355"/>
    <mergeCell ref="K355:L355"/>
    <mergeCell ref="G352:H352"/>
    <mergeCell ref="I352:J352"/>
    <mergeCell ref="K352:L352"/>
    <mergeCell ref="G353:H353"/>
    <mergeCell ref="I353:J353"/>
    <mergeCell ref="K353:L353"/>
    <mergeCell ref="G362:H362"/>
    <mergeCell ref="I362:J362"/>
    <mergeCell ref="K362:L362"/>
    <mergeCell ref="G363:H363"/>
    <mergeCell ref="I363:J363"/>
    <mergeCell ref="K363:L363"/>
    <mergeCell ref="G360:H360"/>
    <mergeCell ref="I360:J360"/>
    <mergeCell ref="K360:L360"/>
    <mergeCell ref="G361:H361"/>
    <mergeCell ref="I361:J361"/>
    <mergeCell ref="K361:L361"/>
    <mergeCell ref="G358:H358"/>
    <mergeCell ref="I358:J358"/>
    <mergeCell ref="K358:L358"/>
    <mergeCell ref="G359:H359"/>
    <mergeCell ref="I359:J359"/>
    <mergeCell ref="K359:L359"/>
    <mergeCell ref="G368:H368"/>
    <mergeCell ref="I368:J368"/>
    <mergeCell ref="K368:L368"/>
    <mergeCell ref="G369:H369"/>
    <mergeCell ref="I369:J369"/>
    <mergeCell ref="K369:L369"/>
    <mergeCell ref="G366:H366"/>
    <mergeCell ref="I366:J366"/>
    <mergeCell ref="K366:L366"/>
    <mergeCell ref="G367:H367"/>
    <mergeCell ref="I367:J367"/>
    <mergeCell ref="K367:L367"/>
    <mergeCell ref="G364:H364"/>
    <mergeCell ref="I364:J364"/>
    <mergeCell ref="K364:L364"/>
    <mergeCell ref="G365:H365"/>
    <mergeCell ref="I365:J365"/>
    <mergeCell ref="K365:L365"/>
    <mergeCell ref="G374:H374"/>
    <mergeCell ref="I374:J374"/>
    <mergeCell ref="K374:L374"/>
    <mergeCell ref="G375:H375"/>
    <mergeCell ref="I375:J375"/>
    <mergeCell ref="K375:L375"/>
    <mergeCell ref="G372:H372"/>
    <mergeCell ref="I372:J372"/>
    <mergeCell ref="K372:L372"/>
    <mergeCell ref="G373:H373"/>
    <mergeCell ref="I373:J373"/>
    <mergeCell ref="K373:L373"/>
    <mergeCell ref="G370:H370"/>
    <mergeCell ref="I370:J370"/>
    <mergeCell ref="K370:L370"/>
    <mergeCell ref="G371:H371"/>
    <mergeCell ref="I371:J371"/>
    <mergeCell ref="K371:L371"/>
    <mergeCell ref="G380:H380"/>
    <mergeCell ref="I380:J380"/>
    <mergeCell ref="K380:L380"/>
    <mergeCell ref="G381:H381"/>
    <mergeCell ref="I381:J381"/>
    <mergeCell ref="K381:L381"/>
    <mergeCell ref="G378:H378"/>
    <mergeCell ref="I378:J378"/>
    <mergeCell ref="K378:L378"/>
    <mergeCell ref="G379:H379"/>
    <mergeCell ref="I379:J379"/>
    <mergeCell ref="K379:L379"/>
    <mergeCell ref="G376:H376"/>
    <mergeCell ref="I376:J376"/>
    <mergeCell ref="K376:L376"/>
    <mergeCell ref="G377:H377"/>
    <mergeCell ref="I377:J377"/>
    <mergeCell ref="K377:L377"/>
    <mergeCell ref="G386:H386"/>
    <mergeCell ref="I386:J386"/>
    <mergeCell ref="K386:L386"/>
    <mergeCell ref="G387:H387"/>
    <mergeCell ref="I387:J387"/>
    <mergeCell ref="K387:L387"/>
    <mergeCell ref="G384:H384"/>
    <mergeCell ref="I384:J384"/>
    <mergeCell ref="K384:L384"/>
    <mergeCell ref="G385:H385"/>
    <mergeCell ref="I385:J385"/>
    <mergeCell ref="K385:L385"/>
    <mergeCell ref="G382:H382"/>
    <mergeCell ref="I382:J382"/>
    <mergeCell ref="K382:L382"/>
    <mergeCell ref="G383:H383"/>
    <mergeCell ref="I383:J383"/>
    <mergeCell ref="K383:L383"/>
    <mergeCell ref="G392:H392"/>
    <mergeCell ref="I392:J392"/>
    <mergeCell ref="K392:L392"/>
    <mergeCell ref="G393:H393"/>
    <mergeCell ref="I393:J393"/>
    <mergeCell ref="K393:L393"/>
    <mergeCell ref="G390:H390"/>
    <mergeCell ref="I390:J390"/>
    <mergeCell ref="K390:L390"/>
    <mergeCell ref="G391:H391"/>
    <mergeCell ref="I391:J391"/>
    <mergeCell ref="K391:L391"/>
    <mergeCell ref="G388:H388"/>
    <mergeCell ref="I388:J388"/>
    <mergeCell ref="K388:L388"/>
    <mergeCell ref="G389:H389"/>
    <mergeCell ref="I389:J389"/>
    <mergeCell ref="K389:L389"/>
    <mergeCell ref="G398:H398"/>
    <mergeCell ref="I398:J398"/>
    <mergeCell ref="K398:L398"/>
    <mergeCell ref="G399:H399"/>
    <mergeCell ref="I399:J399"/>
    <mergeCell ref="K399:L399"/>
    <mergeCell ref="G396:H396"/>
    <mergeCell ref="I396:J396"/>
    <mergeCell ref="K396:L396"/>
    <mergeCell ref="G397:H397"/>
    <mergeCell ref="I397:J397"/>
    <mergeCell ref="K397:L397"/>
    <mergeCell ref="G394:H394"/>
    <mergeCell ref="I394:J394"/>
    <mergeCell ref="K394:L394"/>
    <mergeCell ref="G395:H395"/>
    <mergeCell ref="I395:J395"/>
    <mergeCell ref="K395:L395"/>
    <mergeCell ref="G404:H404"/>
    <mergeCell ref="I404:J404"/>
    <mergeCell ref="K404:L404"/>
    <mergeCell ref="G405:H405"/>
    <mergeCell ref="I405:J405"/>
    <mergeCell ref="K405:L405"/>
    <mergeCell ref="G402:H402"/>
    <mergeCell ref="I402:J402"/>
    <mergeCell ref="K402:L402"/>
    <mergeCell ref="G403:H403"/>
    <mergeCell ref="I403:J403"/>
    <mergeCell ref="K403:L403"/>
    <mergeCell ref="G400:H400"/>
    <mergeCell ref="I400:J400"/>
    <mergeCell ref="K400:L400"/>
    <mergeCell ref="G401:H401"/>
    <mergeCell ref="I401:J401"/>
    <mergeCell ref="K401:L401"/>
    <mergeCell ref="G410:H410"/>
    <mergeCell ref="I410:J410"/>
    <mergeCell ref="K410:L410"/>
    <mergeCell ref="G411:H411"/>
    <mergeCell ref="I411:J411"/>
    <mergeCell ref="K411:L411"/>
    <mergeCell ref="G408:H408"/>
    <mergeCell ref="I408:J408"/>
    <mergeCell ref="K408:L408"/>
    <mergeCell ref="G409:H409"/>
    <mergeCell ref="I409:J409"/>
    <mergeCell ref="K409:L409"/>
    <mergeCell ref="G406:H406"/>
    <mergeCell ref="I406:J406"/>
    <mergeCell ref="K406:L406"/>
    <mergeCell ref="G407:H407"/>
    <mergeCell ref="I407:J407"/>
    <mergeCell ref="K407:L407"/>
    <mergeCell ref="G416:H416"/>
    <mergeCell ref="I416:J416"/>
    <mergeCell ref="K416:L416"/>
    <mergeCell ref="G417:H417"/>
    <mergeCell ref="I417:J417"/>
    <mergeCell ref="K417:L417"/>
    <mergeCell ref="G414:H414"/>
    <mergeCell ref="I414:J414"/>
    <mergeCell ref="K414:L414"/>
    <mergeCell ref="G415:H415"/>
    <mergeCell ref="I415:J415"/>
    <mergeCell ref="K415:L415"/>
    <mergeCell ref="G412:H412"/>
    <mergeCell ref="I412:J412"/>
    <mergeCell ref="K412:L412"/>
    <mergeCell ref="G413:H413"/>
    <mergeCell ref="I413:J413"/>
    <mergeCell ref="K413:L413"/>
    <mergeCell ref="G422:H422"/>
    <mergeCell ref="I422:J422"/>
    <mergeCell ref="K422:L422"/>
    <mergeCell ref="G423:H423"/>
    <mergeCell ref="I423:J423"/>
    <mergeCell ref="K423:L423"/>
    <mergeCell ref="G420:H420"/>
    <mergeCell ref="I420:J420"/>
    <mergeCell ref="K420:L420"/>
    <mergeCell ref="G421:H421"/>
    <mergeCell ref="I421:J421"/>
    <mergeCell ref="K421:L421"/>
    <mergeCell ref="G418:H418"/>
    <mergeCell ref="I418:J418"/>
    <mergeCell ref="K418:L418"/>
    <mergeCell ref="G419:H419"/>
    <mergeCell ref="I419:J419"/>
    <mergeCell ref="K419:L419"/>
    <mergeCell ref="G428:H428"/>
    <mergeCell ref="I428:J428"/>
    <mergeCell ref="K428:L428"/>
    <mergeCell ref="G429:H429"/>
    <mergeCell ref="I429:J429"/>
    <mergeCell ref="K429:L429"/>
    <mergeCell ref="G426:H426"/>
    <mergeCell ref="I426:J426"/>
    <mergeCell ref="K426:L426"/>
    <mergeCell ref="G427:H427"/>
    <mergeCell ref="I427:J427"/>
    <mergeCell ref="K427:L427"/>
    <mergeCell ref="G424:H424"/>
    <mergeCell ref="I424:J424"/>
    <mergeCell ref="K424:L424"/>
    <mergeCell ref="G425:H425"/>
    <mergeCell ref="I425:J425"/>
    <mergeCell ref="K425:L425"/>
    <mergeCell ref="G434:H434"/>
    <mergeCell ref="I434:J434"/>
    <mergeCell ref="K434:L434"/>
    <mergeCell ref="G435:H435"/>
    <mergeCell ref="I435:J435"/>
    <mergeCell ref="K435:L435"/>
    <mergeCell ref="G432:H432"/>
    <mergeCell ref="I432:J432"/>
    <mergeCell ref="K432:L432"/>
    <mergeCell ref="G433:H433"/>
    <mergeCell ref="I433:J433"/>
    <mergeCell ref="K433:L433"/>
    <mergeCell ref="G430:H430"/>
    <mergeCell ref="I430:J430"/>
    <mergeCell ref="K430:L430"/>
    <mergeCell ref="G431:H431"/>
    <mergeCell ref="I431:J431"/>
    <mergeCell ref="K431:L431"/>
    <mergeCell ref="G440:H440"/>
    <mergeCell ref="I440:J440"/>
    <mergeCell ref="K440:L440"/>
    <mergeCell ref="G441:H441"/>
    <mergeCell ref="I441:J441"/>
    <mergeCell ref="K441:L441"/>
    <mergeCell ref="G438:H438"/>
    <mergeCell ref="I438:J438"/>
    <mergeCell ref="K438:L438"/>
    <mergeCell ref="G439:H439"/>
    <mergeCell ref="I439:J439"/>
    <mergeCell ref="K439:L439"/>
    <mergeCell ref="G436:H436"/>
    <mergeCell ref="I436:J436"/>
    <mergeCell ref="K436:L436"/>
    <mergeCell ref="G437:H437"/>
    <mergeCell ref="I437:J437"/>
    <mergeCell ref="K437:L437"/>
    <mergeCell ref="G446:H446"/>
    <mergeCell ref="I446:J446"/>
    <mergeCell ref="K446:L446"/>
    <mergeCell ref="G447:H447"/>
    <mergeCell ref="I447:J447"/>
    <mergeCell ref="K447:L447"/>
    <mergeCell ref="G444:H444"/>
    <mergeCell ref="I444:J444"/>
    <mergeCell ref="K444:L444"/>
    <mergeCell ref="G445:H445"/>
    <mergeCell ref="I445:J445"/>
    <mergeCell ref="K445:L445"/>
    <mergeCell ref="G442:H442"/>
    <mergeCell ref="I442:J442"/>
    <mergeCell ref="K442:L442"/>
    <mergeCell ref="G443:H443"/>
    <mergeCell ref="I443:J443"/>
    <mergeCell ref="K443:L443"/>
    <mergeCell ref="G452:H452"/>
    <mergeCell ref="I452:J452"/>
    <mergeCell ref="K452:L452"/>
    <mergeCell ref="G453:H453"/>
    <mergeCell ref="I453:J453"/>
    <mergeCell ref="K453:L453"/>
    <mergeCell ref="G450:H450"/>
    <mergeCell ref="I450:J450"/>
    <mergeCell ref="K450:L450"/>
    <mergeCell ref="G451:H451"/>
    <mergeCell ref="I451:J451"/>
    <mergeCell ref="K451:L451"/>
    <mergeCell ref="G448:H448"/>
    <mergeCell ref="I448:J448"/>
    <mergeCell ref="K448:L448"/>
    <mergeCell ref="G449:H449"/>
    <mergeCell ref="I449:J449"/>
    <mergeCell ref="K449:L449"/>
    <mergeCell ref="G458:H458"/>
    <mergeCell ref="I458:J458"/>
    <mergeCell ref="K458:L458"/>
    <mergeCell ref="G459:H459"/>
    <mergeCell ref="I459:J459"/>
    <mergeCell ref="K459:L459"/>
    <mergeCell ref="G456:H456"/>
    <mergeCell ref="I456:J456"/>
    <mergeCell ref="K456:L456"/>
    <mergeCell ref="G457:H457"/>
    <mergeCell ref="I457:J457"/>
    <mergeCell ref="K457:L457"/>
    <mergeCell ref="G454:H454"/>
    <mergeCell ref="I454:J454"/>
    <mergeCell ref="K454:L454"/>
    <mergeCell ref="G455:H455"/>
    <mergeCell ref="I455:J455"/>
    <mergeCell ref="K455:L455"/>
    <mergeCell ref="G464:H464"/>
    <mergeCell ref="I464:J464"/>
    <mergeCell ref="K464:L464"/>
    <mergeCell ref="G465:H465"/>
    <mergeCell ref="I465:J465"/>
    <mergeCell ref="K465:L465"/>
    <mergeCell ref="G462:H462"/>
    <mergeCell ref="I462:J462"/>
    <mergeCell ref="K462:L462"/>
    <mergeCell ref="G463:H463"/>
    <mergeCell ref="I463:J463"/>
    <mergeCell ref="K463:L463"/>
    <mergeCell ref="G460:H460"/>
    <mergeCell ref="I460:J460"/>
    <mergeCell ref="K460:L460"/>
    <mergeCell ref="G461:H461"/>
    <mergeCell ref="I461:J461"/>
    <mergeCell ref="K461:L461"/>
    <mergeCell ref="G470:H470"/>
    <mergeCell ref="I470:J470"/>
    <mergeCell ref="K470:L470"/>
    <mergeCell ref="G471:H471"/>
    <mergeCell ref="I471:J471"/>
    <mergeCell ref="K471:L471"/>
    <mergeCell ref="G468:H468"/>
    <mergeCell ref="I468:J468"/>
    <mergeCell ref="K468:L468"/>
    <mergeCell ref="G469:H469"/>
    <mergeCell ref="I469:J469"/>
    <mergeCell ref="K469:L469"/>
    <mergeCell ref="G466:H466"/>
    <mergeCell ref="I466:J466"/>
    <mergeCell ref="K466:L466"/>
    <mergeCell ref="G467:H467"/>
    <mergeCell ref="I467:J467"/>
    <mergeCell ref="K467:L467"/>
    <mergeCell ref="G476:H476"/>
    <mergeCell ref="I476:J476"/>
    <mergeCell ref="K476:L476"/>
    <mergeCell ref="G477:H477"/>
    <mergeCell ref="I477:J477"/>
    <mergeCell ref="K477:L477"/>
    <mergeCell ref="G474:H474"/>
    <mergeCell ref="I474:J474"/>
    <mergeCell ref="K474:L474"/>
    <mergeCell ref="G475:H475"/>
    <mergeCell ref="I475:J475"/>
    <mergeCell ref="K475:L475"/>
    <mergeCell ref="G472:H472"/>
    <mergeCell ref="I472:J472"/>
    <mergeCell ref="K472:L472"/>
    <mergeCell ref="G473:H473"/>
    <mergeCell ref="I473:J473"/>
    <mergeCell ref="K473:L473"/>
    <mergeCell ref="G482:H482"/>
    <mergeCell ref="I482:J482"/>
    <mergeCell ref="K482:L482"/>
    <mergeCell ref="G483:H483"/>
    <mergeCell ref="I483:J483"/>
    <mergeCell ref="K483:L483"/>
    <mergeCell ref="G480:H480"/>
    <mergeCell ref="I480:J480"/>
    <mergeCell ref="K480:L480"/>
    <mergeCell ref="G481:H481"/>
    <mergeCell ref="I481:J481"/>
    <mergeCell ref="K481:L481"/>
    <mergeCell ref="G478:H478"/>
    <mergeCell ref="I478:J478"/>
    <mergeCell ref="K478:L478"/>
    <mergeCell ref="G479:H479"/>
    <mergeCell ref="I479:J479"/>
    <mergeCell ref="K479:L479"/>
    <mergeCell ref="G488:H488"/>
    <mergeCell ref="I488:J488"/>
    <mergeCell ref="K488:L488"/>
    <mergeCell ref="G489:H489"/>
    <mergeCell ref="I489:J489"/>
    <mergeCell ref="K489:L489"/>
    <mergeCell ref="G486:H486"/>
    <mergeCell ref="I486:J486"/>
    <mergeCell ref="K486:L486"/>
    <mergeCell ref="G487:H487"/>
    <mergeCell ref="I487:J487"/>
    <mergeCell ref="K487:L487"/>
    <mergeCell ref="G484:H484"/>
    <mergeCell ref="I484:J484"/>
    <mergeCell ref="K484:L484"/>
    <mergeCell ref="G485:H485"/>
    <mergeCell ref="I485:J485"/>
    <mergeCell ref="K485:L485"/>
    <mergeCell ref="G494:H494"/>
    <mergeCell ref="I494:J494"/>
    <mergeCell ref="K494:L494"/>
    <mergeCell ref="G495:H495"/>
    <mergeCell ref="I495:J495"/>
    <mergeCell ref="K495:L495"/>
    <mergeCell ref="G492:H492"/>
    <mergeCell ref="I492:J492"/>
    <mergeCell ref="K492:L492"/>
    <mergeCell ref="G493:H493"/>
    <mergeCell ref="I493:J493"/>
    <mergeCell ref="K493:L493"/>
    <mergeCell ref="G490:H490"/>
    <mergeCell ref="I490:J490"/>
    <mergeCell ref="K490:L490"/>
    <mergeCell ref="G491:H491"/>
    <mergeCell ref="I491:J491"/>
    <mergeCell ref="K491:L491"/>
    <mergeCell ref="G500:H500"/>
    <mergeCell ref="I500:J500"/>
    <mergeCell ref="K500:L500"/>
    <mergeCell ref="G501:H501"/>
    <mergeCell ref="I501:J501"/>
    <mergeCell ref="K501:L501"/>
    <mergeCell ref="G498:H498"/>
    <mergeCell ref="I498:J498"/>
    <mergeCell ref="K498:L498"/>
    <mergeCell ref="G499:H499"/>
    <mergeCell ref="I499:J499"/>
    <mergeCell ref="K499:L499"/>
    <mergeCell ref="G496:H496"/>
    <mergeCell ref="I496:J496"/>
    <mergeCell ref="K496:L496"/>
    <mergeCell ref="G497:H497"/>
    <mergeCell ref="I497:J497"/>
    <mergeCell ref="K497:L497"/>
    <mergeCell ref="G506:H506"/>
    <mergeCell ref="I506:J506"/>
    <mergeCell ref="K506:L506"/>
    <mergeCell ref="G507:H507"/>
    <mergeCell ref="I507:J507"/>
    <mergeCell ref="K507:L507"/>
    <mergeCell ref="G504:H504"/>
    <mergeCell ref="I504:J504"/>
    <mergeCell ref="K504:L504"/>
    <mergeCell ref="G505:H505"/>
    <mergeCell ref="I505:J505"/>
    <mergeCell ref="K505:L505"/>
    <mergeCell ref="G502:H502"/>
    <mergeCell ref="I502:J502"/>
    <mergeCell ref="K502:L502"/>
    <mergeCell ref="G503:H503"/>
    <mergeCell ref="I503:J503"/>
    <mergeCell ref="K503:L503"/>
    <mergeCell ref="G512:H512"/>
    <mergeCell ref="I512:J512"/>
    <mergeCell ref="K512:L512"/>
    <mergeCell ref="G513:H513"/>
    <mergeCell ref="I513:J513"/>
    <mergeCell ref="K513:L513"/>
    <mergeCell ref="G510:H510"/>
    <mergeCell ref="I510:J510"/>
    <mergeCell ref="K510:L510"/>
    <mergeCell ref="G511:H511"/>
    <mergeCell ref="I511:J511"/>
    <mergeCell ref="K511:L511"/>
    <mergeCell ref="G508:H508"/>
    <mergeCell ref="I508:J508"/>
    <mergeCell ref="K508:L508"/>
    <mergeCell ref="G509:H509"/>
    <mergeCell ref="I509:J509"/>
    <mergeCell ref="K509:L509"/>
    <mergeCell ref="G518:H518"/>
    <mergeCell ref="I518:J518"/>
    <mergeCell ref="K518:L518"/>
    <mergeCell ref="G519:H519"/>
    <mergeCell ref="I519:J519"/>
    <mergeCell ref="K519:L519"/>
    <mergeCell ref="G516:H516"/>
    <mergeCell ref="I516:J516"/>
    <mergeCell ref="K516:L516"/>
    <mergeCell ref="G517:H517"/>
    <mergeCell ref="I517:J517"/>
    <mergeCell ref="K517:L517"/>
    <mergeCell ref="G514:H514"/>
    <mergeCell ref="I514:J514"/>
    <mergeCell ref="K514:L514"/>
    <mergeCell ref="G515:H515"/>
    <mergeCell ref="I515:J515"/>
    <mergeCell ref="K515:L515"/>
    <mergeCell ref="G524:H524"/>
    <mergeCell ref="I524:J524"/>
    <mergeCell ref="K524:L524"/>
    <mergeCell ref="G525:H525"/>
    <mergeCell ref="I525:J525"/>
    <mergeCell ref="K525:L525"/>
    <mergeCell ref="G522:H522"/>
    <mergeCell ref="I522:J522"/>
    <mergeCell ref="K522:L522"/>
    <mergeCell ref="G523:H523"/>
    <mergeCell ref="I523:J523"/>
    <mergeCell ref="K523:L523"/>
    <mergeCell ref="G520:H520"/>
    <mergeCell ref="I520:J520"/>
    <mergeCell ref="K520:L520"/>
    <mergeCell ref="G521:H521"/>
    <mergeCell ref="I521:J521"/>
    <mergeCell ref="K521:L521"/>
    <mergeCell ref="G530:H530"/>
    <mergeCell ref="I530:J530"/>
    <mergeCell ref="K530:L530"/>
    <mergeCell ref="G531:H531"/>
    <mergeCell ref="I531:J531"/>
    <mergeCell ref="K531:L531"/>
    <mergeCell ref="G528:H528"/>
    <mergeCell ref="I528:J528"/>
    <mergeCell ref="K528:L528"/>
    <mergeCell ref="G529:H529"/>
    <mergeCell ref="I529:J529"/>
    <mergeCell ref="K529:L529"/>
    <mergeCell ref="G526:H526"/>
    <mergeCell ref="I526:J526"/>
    <mergeCell ref="K526:L526"/>
    <mergeCell ref="G527:H527"/>
    <mergeCell ref="I527:J527"/>
    <mergeCell ref="K527:L527"/>
    <mergeCell ref="G536:H536"/>
    <mergeCell ref="I536:J536"/>
    <mergeCell ref="K536:L536"/>
    <mergeCell ref="G537:H537"/>
    <mergeCell ref="I537:J537"/>
    <mergeCell ref="K537:L537"/>
    <mergeCell ref="G534:H534"/>
    <mergeCell ref="I534:J534"/>
    <mergeCell ref="K534:L534"/>
    <mergeCell ref="G535:H535"/>
    <mergeCell ref="I535:J535"/>
    <mergeCell ref="K535:L535"/>
    <mergeCell ref="G532:H532"/>
    <mergeCell ref="I532:J532"/>
    <mergeCell ref="K532:L532"/>
    <mergeCell ref="G533:H533"/>
    <mergeCell ref="I533:J533"/>
    <mergeCell ref="K533:L533"/>
    <mergeCell ref="G542:H542"/>
    <mergeCell ref="I542:J542"/>
    <mergeCell ref="K542:L542"/>
    <mergeCell ref="G543:H543"/>
    <mergeCell ref="I543:J543"/>
    <mergeCell ref="K543:L543"/>
    <mergeCell ref="G540:H540"/>
    <mergeCell ref="I540:J540"/>
    <mergeCell ref="K540:L540"/>
    <mergeCell ref="G541:H541"/>
    <mergeCell ref="I541:J541"/>
    <mergeCell ref="K541:L541"/>
    <mergeCell ref="G538:H538"/>
    <mergeCell ref="I538:J538"/>
    <mergeCell ref="K538:L538"/>
    <mergeCell ref="G539:H539"/>
    <mergeCell ref="I539:J539"/>
    <mergeCell ref="K539:L539"/>
    <mergeCell ref="G548:H548"/>
    <mergeCell ref="I548:J548"/>
    <mergeCell ref="K548:L548"/>
    <mergeCell ref="G549:H549"/>
    <mergeCell ref="I549:J549"/>
    <mergeCell ref="K549:L549"/>
    <mergeCell ref="G546:H546"/>
    <mergeCell ref="I546:J546"/>
    <mergeCell ref="K546:L546"/>
    <mergeCell ref="G547:H547"/>
    <mergeCell ref="I547:J547"/>
    <mergeCell ref="K547:L547"/>
    <mergeCell ref="G544:H544"/>
    <mergeCell ref="I544:J544"/>
    <mergeCell ref="K544:L544"/>
    <mergeCell ref="G545:H545"/>
    <mergeCell ref="I545:J545"/>
    <mergeCell ref="K545:L545"/>
  </mergeCells>
  <phoneticPr fontId="5"/>
  <pageMargins left="0.7" right="0.7" top="0.75" bottom="0.75" header="0.3" footer="0.3"/>
  <pageSetup paperSize="9" scale="96"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DBFA-426A-4C76-B73F-72BD3F036B03}">
  <dimension ref="A1:J20"/>
  <sheetViews>
    <sheetView view="pageBreakPreview" zoomScale="80" zoomScaleNormal="100" zoomScaleSheetLayoutView="80" workbookViewId="0">
      <selection activeCell="M18" sqref="M18"/>
    </sheetView>
  </sheetViews>
  <sheetFormatPr defaultColWidth="9" defaultRowHeight="13.5" x14ac:dyDescent="0.15"/>
  <cols>
    <col min="1" max="2" width="6.75" style="75" customWidth="1"/>
    <col min="3" max="6" width="9" style="75"/>
    <col min="7" max="7" width="11.375" style="75" customWidth="1"/>
    <col min="8" max="42" width="9" style="75"/>
    <col min="43" max="43" width="9" style="75" customWidth="1"/>
    <col min="44" max="256" width="9" style="75"/>
    <col min="257" max="258" width="6.75" style="75" customWidth="1"/>
    <col min="259" max="262" width="9" style="75"/>
    <col min="263" max="263" width="11.375" style="75" customWidth="1"/>
    <col min="264" max="512" width="9" style="75"/>
    <col min="513" max="514" width="6.75" style="75" customWidth="1"/>
    <col min="515" max="518" width="9" style="75"/>
    <col min="519" max="519" width="11.375" style="75" customWidth="1"/>
    <col min="520" max="768" width="9" style="75"/>
    <col min="769" max="770" width="6.75" style="75" customWidth="1"/>
    <col min="771" max="774" width="9" style="75"/>
    <col min="775" max="775" width="11.375" style="75" customWidth="1"/>
    <col min="776" max="1024" width="9" style="75"/>
    <col min="1025" max="1026" width="6.75" style="75" customWidth="1"/>
    <col min="1027" max="1030" width="9" style="75"/>
    <col min="1031" max="1031" width="11.375" style="75" customWidth="1"/>
    <col min="1032" max="1280" width="9" style="75"/>
    <col min="1281" max="1282" width="6.75" style="75" customWidth="1"/>
    <col min="1283" max="1286" width="9" style="75"/>
    <col min="1287" max="1287" width="11.375" style="75" customWidth="1"/>
    <col min="1288" max="1536" width="9" style="75"/>
    <col min="1537" max="1538" width="6.75" style="75" customWidth="1"/>
    <col min="1539" max="1542" width="9" style="75"/>
    <col min="1543" max="1543" width="11.375" style="75" customWidth="1"/>
    <col min="1544" max="1792" width="9" style="75"/>
    <col min="1793" max="1794" width="6.75" style="75" customWidth="1"/>
    <col min="1795" max="1798" width="9" style="75"/>
    <col min="1799" max="1799" width="11.375" style="75" customWidth="1"/>
    <col min="1800" max="2048" width="9" style="75"/>
    <col min="2049" max="2050" width="6.75" style="75" customWidth="1"/>
    <col min="2051" max="2054" width="9" style="75"/>
    <col min="2055" max="2055" width="11.375" style="75" customWidth="1"/>
    <col min="2056" max="2304" width="9" style="75"/>
    <col min="2305" max="2306" width="6.75" style="75" customWidth="1"/>
    <col min="2307" max="2310" width="9" style="75"/>
    <col min="2311" max="2311" width="11.375" style="75" customWidth="1"/>
    <col min="2312" max="2560" width="9" style="75"/>
    <col min="2561" max="2562" width="6.75" style="75" customWidth="1"/>
    <col min="2563" max="2566" width="9" style="75"/>
    <col min="2567" max="2567" width="11.375" style="75" customWidth="1"/>
    <col min="2568" max="2816" width="9" style="75"/>
    <col min="2817" max="2818" width="6.75" style="75" customWidth="1"/>
    <col min="2819" max="2822" width="9" style="75"/>
    <col min="2823" max="2823" width="11.375" style="75" customWidth="1"/>
    <col min="2824" max="3072" width="9" style="75"/>
    <col min="3073" max="3074" width="6.75" style="75" customWidth="1"/>
    <col min="3075" max="3078" width="9" style="75"/>
    <col min="3079" max="3079" width="11.375" style="75" customWidth="1"/>
    <col min="3080" max="3328" width="9" style="75"/>
    <col min="3329" max="3330" width="6.75" style="75" customWidth="1"/>
    <col min="3331" max="3334" width="9" style="75"/>
    <col min="3335" max="3335" width="11.375" style="75" customWidth="1"/>
    <col min="3336" max="3584" width="9" style="75"/>
    <col min="3585" max="3586" width="6.75" style="75" customWidth="1"/>
    <col min="3587" max="3590" width="9" style="75"/>
    <col min="3591" max="3591" width="11.375" style="75" customWidth="1"/>
    <col min="3592" max="3840" width="9" style="75"/>
    <col min="3841" max="3842" width="6.75" style="75" customWidth="1"/>
    <col min="3843" max="3846" width="9" style="75"/>
    <col min="3847" max="3847" width="11.375" style="75" customWidth="1"/>
    <col min="3848" max="4096" width="9" style="75"/>
    <col min="4097" max="4098" width="6.75" style="75" customWidth="1"/>
    <col min="4099" max="4102" width="9" style="75"/>
    <col min="4103" max="4103" width="11.375" style="75" customWidth="1"/>
    <col min="4104" max="4352" width="9" style="75"/>
    <col min="4353" max="4354" width="6.75" style="75" customWidth="1"/>
    <col min="4355" max="4358" width="9" style="75"/>
    <col min="4359" max="4359" width="11.375" style="75" customWidth="1"/>
    <col min="4360" max="4608" width="9" style="75"/>
    <col min="4609" max="4610" width="6.75" style="75" customWidth="1"/>
    <col min="4611" max="4614" width="9" style="75"/>
    <col min="4615" max="4615" width="11.375" style="75" customWidth="1"/>
    <col min="4616" max="4864" width="9" style="75"/>
    <col min="4865" max="4866" width="6.75" style="75" customWidth="1"/>
    <col min="4867" max="4870" width="9" style="75"/>
    <col min="4871" max="4871" width="11.375" style="75" customWidth="1"/>
    <col min="4872" max="5120" width="9" style="75"/>
    <col min="5121" max="5122" width="6.75" style="75" customWidth="1"/>
    <col min="5123" max="5126" width="9" style="75"/>
    <col min="5127" max="5127" width="11.375" style="75" customWidth="1"/>
    <col min="5128" max="5376" width="9" style="75"/>
    <col min="5377" max="5378" width="6.75" style="75" customWidth="1"/>
    <col min="5379" max="5382" width="9" style="75"/>
    <col min="5383" max="5383" width="11.375" style="75" customWidth="1"/>
    <col min="5384" max="5632" width="9" style="75"/>
    <col min="5633" max="5634" width="6.75" style="75" customWidth="1"/>
    <col min="5635" max="5638" width="9" style="75"/>
    <col min="5639" max="5639" width="11.375" style="75" customWidth="1"/>
    <col min="5640" max="5888" width="9" style="75"/>
    <col min="5889" max="5890" width="6.75" style="75" customWidth="1"/>
    <col min="5891" max="5894" width="9" style="75"/>
    <col min="5895" max="5895" width="11.375" style="75" customWidth="1"/>
    <col min="5896" max="6144" width="9" style="75"/>
    <col min="6145" max="6146" width="6.75" style="75" customWidth="1"/>
    <col min="6147" max="6150" width="9" style="75"/>
    <col min="6151" max="6151" width="11.375" style="75" customWidth="1"/>
    <col min="6152" max="6400" width="9" style="75"/>
    <col min="6401" max="6402" width="6.75" style="75" customWidth="1"/>
    <col min="6403" max="6406" width="9" style="75"/>
    <col min="6407" max="6407" width="11.375" style="75" customWidth="1"/>
    <col min="6408" max="6656" width="9" style="75"/>
    <col min="6657" max="6658" width="6.75" style="75" customWidth="1"/>
    <col min="6659" max="6662" width="9" style="75"/>
    <col min="6663" max="6663" width="11.375" style="75" customWidth="1"/>
    <col min="6664" max="6912" width="9" style="75"/>
    <col min="6913" max="6914" width="6.75" style="75" customWidth="1"/>
    <col min="6915" max="6918" width="9" style="75"/>
    <col min="6919" max="6919" width="11.375" style="75" customWidth="1"/>
    <col min="6920" max="7168" width="9" style="75"/>
    <col min="7169" max="7170" width="6.75" style="75" customWidth="1"/>
    <col min="7171" max="7174" width="9" style="75"/>
    <col min="7175" max="7175" width="11.375" style="75" customWidth="1"/>
    <col min="7176" max="7424" width="9" style="75"/>
    <col min="7425" max="7426" width="6.75" style="75" customWidth="1"/>
    <col min="7427" max="7430" width="9" style="75"/>
    <col min="7431" max="7431" width="11.375" style="75" customWidth="1"/>
    <col min="7432" max="7680" width="9" style="75"/>
    <col min="7681" max="7682" width="6.75" style="75" customWidth="1"/>
    <col min="7683" max="7686" width="9" style="75"/>
    <col min="7687" max="7687" width="11.375" style="75" customWidth="1"/>
    <col min="7688" max="7936" width="9" style="75"/>
    <col min="7937" max="7938" width="6.75" style="75" customWidth="1"/>
    <col min="7939" max="7942" width="9" style="75"/>
    <col min="7943" max="7943" width="11.375" style="75" customWidth="1"/>
    <col min="7944" max="8192" width="9" style="75"/>
    <col min="8193" max="8194" width="6.75" style="75" customWidth="1"/>
    <col min="8195" max="8198" width="9" style="75"/>
    <col min="8199" max="8199" width="11.375" style="75" customWidth="1"/>
    <col min="8200" max="8448" width="9" style="75"/>
    <col min="8449" max="8450" width="6.75" style="75" customWidth="1"/>
    <col min="8451" max="8454" width="9" style="75"/>
    <col min="8455" max="8455" width="11.375" style="75" customWidth="1"/>
    <col min="8456" max="8704" width="9" style="75"/>
    <col min="8705" max="8706" width="6.75" style="75" customWidth="1"/>
    <col min="8707" max="8710" width="9" style="75"/>
    <col min="8711" max="8711" width="11.375" style="75" customWidth="1"/>
    <col min="8712" max="8960" width="9" style="75"/>
    <col min="8961" max="8962" width="6.75" style="75" customWidth="1"/>
    <col min="8963" max="8966" width="9" style="75"/>
    <col min="8967" max="8967" width="11.375" style="75" customWidth="1"/>
    <col min="8968" max="9216" width="9" style="75"/>
    <col min="9217" max="9218" width="6.75" style="75" customWidth="1"/>
    <col min="9219" max="9222" width="9" style="75"/>
    <col min="9223" max="9223" width="11.375" style="75" customWidth="1"/>
    <col min="9224" max="9472" width="9" style="75"/>
    <col min="9473" max="9474" width="6.75" style="75" customWidth="1"/>
    <col min="9475" max="9478" width="9" style="75"/>
    <col min="9479" max="9479" width="11.375" style="75" customWidth="1"/>
    <col min="9480" max="9728" width="9" style="75"/>
    <col min="9729" max="9730" width="6.75" style="75" customWidth="1"/>
    <col min="9731" max="9734" width="9" style="75"/>
    <col min="9735" max="9735" width="11.375" style="75" customWidth="1"/>
    <col min="9736" max="9984" width="9" style="75"/>
    <col min="9985" max="9986" width="6.75" style="75" customWidth="1"/>
    <col min="9987" max="9990" width="9" style="75"/>
    <col min="9991" max="9991" width="11.375" style="75" customWidth="1"/>
    <col min="9992" max="10240" width="9" style="75"/>
    <col min="10241" max="10242" width="6.75" style="75" customWidth="1"/>
    <col min="10243" max="10246" width="9" style="75"/>
    <col min="10247" max="10247" width="11.375" style="75" customWidth="1"/>
    <col min="10248" max="10496" width="9" style="75"/>
    <col min="10497" max="10498" width="6.75" style="75" customWidth="1"/>
    <col min="10499" max="10502" width="9" style="75"/>
    <col min="10503" max="10503" width="11.375" style="75" customWidth="1"/>
    <col min="10504" max="10752" width="9" style="75"/>
    <col min="10753" max="10754" width="6.75" style="75" customWidth="1"/>
    <col min="10755" max="10758" width="9" style="75"/>
    <col min="10759" max="10759" width="11.375" style="75" customWidth="1"/>
    <col min="10760" max="11008" width="9" style="75"/>
    <col min="11009" max="11010" width="6.75" style="75" customWidth="1"/>
    <col min="11011" max="11014" width="9" style="75"/>
    <col min="11015" max="11015" width="11.375" style="75" customWidth="1"/>
    <col min="11016" max="11264" width="9" style="75"/>
    <col min="11265" max="11266" width="6.75" style="75" customWidth="1"/>
    <col min="11267" max="11270" width="9" style="75"/>
    <col min="11271" max="11271" width="11.375" style="75" customWidth="1"/>
    <col min="11272" max="11520" width="9" style="75"/>
    <col min="11521" max="11522" width="6.75" style="75" customWidth="1"/>
    <col min="11523" max="11526" width="9" style="75"/>
    <col min="11527" max="11527" width="11.375" style="75" customWidth="1"/>
    <col min="11528" max="11776" width="9" style="75"/>
    <col min="11777" max="11778" width="6.75" style="75" customWidth="1"/>
    <col min="11779" max="11782" width="9" style="75"/>
    <col min="11783" max="11783" width="11.375" style="75" customWidth="1"/>
    <col min="11784" max="12032" width="9" style="75"/>
    <col min="12033" max="12034" width="6.75" style="75" customWidth="1"/>
    <col min="12035" max="12038" width="9" style="75"/>
    <col min="12039" max="12039" width="11.375" style="75" customWidth="1"/>
    <col min="12040" max="12288" width="9" style="75"/>
    <col min="12289" max="12290" width="6.75" style="75" customWidth="1"/>
    <col min="12291" max="12294" width="9" style="75"/>
    <col min="12295" max="12295" width="11.375" style="75" customWidth="1"/>
    <col min="12296" max="12544" width="9" style="75"/>
    <col min="12545" max="12546" width="6.75" style="75" customWidth="1"/>
    <col min="12547" max="12550" width="9" style="75"/>
    <col min="12551" max="12551" width="11.375" style="75" customWidth="1"/>
    <col min="12552" max="12800" width="9" style="75"/>
    <col min="12801" max="12802" width="6.75" style="75" customWidth="1"/>
    <col min="12803" max="12806" width="9" style="75"/>
    <col min="12807" max="12807" width="11.375" style="75" customWidth="1"/>
    <col min="12808" max="13056" width="9" style="75"/>
    <col min="13057" max="13058" width="6.75" style="75" customWidth="1"/>
    <col min="13059" max="13062" width="9" style="75"/>
    <col min="13063" max="13063" width="11.375" style="75" customWidth="1"/>
    <col min="13064" max="13312" width="9" style="75"/>
    <col min="13313" max="13314" width="6.75" style="75" customWidth="1"/>
    <col min="13315" max="13318" width="9" style="75"/>
    <col min="13319" max="13319" width="11.375" style="75" customWidth="1"/>
    <col min="13320" max="13568" width="9" style="75"/>
    <col min="13569" max="13570" width="6.75" style="75" customWidth="1"/>
    <col min="13571" max="13574" width="9" style="75"/>
    <col min="13575" max="13575" width="11.375" style="75" customWidth="1"/>
    <col min="13576" max="13824" width="9" style="75"/>
    <col min="13825" max="13826" width="6.75" style="75" customWidth="1"/>
    <col min="13827" max="13830" width="9" style="75"/>
    <col min="13831" max="13831" width="11.375" style="75" customWidth="1"/>
    <col min="13832" max="14080" width="9" style="75"/>
    <col min="14081" max="14082" width="6.75" style="75" customWidth="1"/>
    <col min="14083" max="14086" width="9" style="75"/>
    <col min="14087" max="14087" width="11.375" style="75" customWidth="1"/>
    <col min="14088" max="14336" width="9" style="75"/>
    <col min="14337" max="14338" width="6.75" style="75" customWidth="1"/>
    <col min="14339" max="14342" width="9" style="75"/>
    <col min="14343" max="14343" width="11.375" style="75" customWidth="1"/>
    <col min="14344" max="14592" width="9" style="75"/>
    <col min="14593" max="14594" width="6.75" style="75" customWidth="1"/>
    <col min="14595" max="14598" width="9" style="75"/>
    <col min="14599" max="14599" width="11.375" style="75" customWidth="1"/>
    <col min="14600" max="14848" width="9" style="75"/>
    <col min="14849" max="14850" width="6.75" style="75" customWidth="1"/>
    <col min="14851" max="14854" width="9" style="75"/>
    <col min="14855" max="14855" width="11.375" style="75" customWidth="1"/>
    <col min="14856" max="15104" width="9" style="75"/>
    <col min="15105" max="15106" width="6.75" style="75" customWidth="1"/>
    <col min="15107" max="15110" width="9" style="75"/>
    <col min="15111" max="15111" width="11.375" style="75" customWidth="1"/>
    <col min="15112" max="15360" width="9" style="75"/>
    <col min="15361" max="15362" width="6.75" style="75" customWidth="1"/>
    <col min="15363" max="15366" width="9" style="75"/>
    <col min="15367" max="15367" width="11.375" style="75" customWidth="1"/>
    <col min="15368" max="15616" width="9" style="75"/>
    <col min="15617" max="15618" width="6.75" style="75" customWidth="1"/>
    <col min="15619" max="15622" width="9" style="75"/>
    <col min="15623" max="15623" width="11.375" style="75" customWidth="1"/>
    <col min="15624" max="15872" width="9" style="75"/>
    <col min="15873" max="15874" width="6.75" style="75" customWidth="1"/>
    <col min="15875" max="15878" width="9" style="75"/>
    <col min="15879" max="15879" width="11.375" style="75" customWidth="1"/>
    <col min="15880" max="16128" width="9" style="75"/>
    <col min="16129" max="16130" width="6.75" style="75" customWidth="1"/>
    <col min="16131" max="16134" width="9" style="75"/>
    <col min="16135" max="16135" width="11.375" style="75" customWidth="1"/>
    <col min="16136" max="16384" width="9" style="75"/>
  </cols>
  <sheetData>
    <row r="1" spans="1:10" ht="17.25" x14ac:dyDescent="0.2">
      <c r="A1" s="298" t="s">
        <v>208</v>
      </c>
      <c r="B1" s="298"/>
      <c r="C1" s="298"/>
      <c r="D1" s="298"/>
      <c r="E1" s="298"/>
      <c r="F1" s="298"/>
      <c r="G1" s="298"/>
      <c r="H1" s="298"/>
      <c r="I1" s="298"/>
      <c r="J1" s="298"/>
    </row>
    <row r="2" spans="1:10" x14ac:dyDescent="0.15">
      <c r="A2" s="76"/>
      <c r="B2" s="76"/>
      <c r="C2" s="76"/>
      <c r="D2" s="76"/>
      <c r="E2" s="76"/>
      <c r="F2" s="76"/>
      <c r="G2" s="76"/>
      <c r="H2" s="76"/>
      <c r="I2" s="76"/>
      <c r="J2" s="76"/>
    </row>
    <row r="3" spans="1:10" ht="30" customHeight="1" x14ac:dyDescent="0.15">
      <c r="A3" s="295" t="s">
        <v>156</v>
      </c>
      <c r="B3" s="295"/>
      <c r="C3" s="295"/>
      <c r="D3" s="295"/>
      <c r="E3" s="296"/>
      <c r="F3" s="297" t="s">
        <v>157</v>
      </c>
      <c r="G3" s="295"/>
      <c r="H3" s="76"/>
      <c r="I3" s="76"/>
      <c r="J3" s="76"/>
    </row>
    <row r="4" spans="1:10" ht="10.5" customHeight="1" x14ac:dyDescent="0.15">
      <c r="A4" s="76"/>
      <c r="B4" s="76"/>
      <c r="C4" s="76"/>
      <c r="D4" s="76"/>
      <c r="E4" s="76"/>
      <c r="F4" s="76"/>
      <c r="G4" s="76"/>
      <c r="H4" s="76"/>
      <c r="I4" s="76"/>
      <c r="J4" s="76"/>
    </row>
    <row r="5" spans="1:10" ht="18" customHeight="1" x14ac:dyDescent="0.15">
      <c r="A5" s="299" t="s">
        <v>158</v>
      </c>
      <c r="B5" s="300"/>
      <c r="C5" s="301"/>
      <c r="D5" s="301"/>
      <c r="E5" s="301"/>
      <c r="F5" s="302" t="s">
        <v>159</v>
      </c>
      <c r="G5" s="295"/>
      <c r="H5" s="295"/>
      <c r="I5" s="295"/>
      <c r="J5" s="76"/>
    </row>
    <row r="6" spans="1:10" ht="30" customHeight="1" x14ac:dyDescent="0.15">
      <c r="A6" s="304" t="s">
        <v>160</v>
      </c>
      <c r="B6" s="305"/>
      <c r="C6" s="303"/>
      <c r="D6" s="303"/>
      <c r="E6" s="303"/>
      <c r="F6" s="303"/>
      <c r="G6" s="295"/>
      <c r="H6" s="295"/>
      <c r="I6" s="295"/>
      <c r="J6" s="76"/>
    </row>
    <row r="7" spans="1:10" ht="9" customHeight="1" x14ac:dyDescent="0.15">
      <c r="A7" s="76"/>
      <c r="B7" s="76"/>
      <c r="C7" s="76"/>
      <c r="D7" s="76"/>
      <c r="E7" s="76"/>
      <c r="F7" s="76"/>
      <c r="G7" s="76"/>
      <c r="H7" s="76"/>
      <c r="I7" s="76"/>
      <c r="J7" s="76"/>
    </row>
    <row r="8" spans="1:10" ht="14.25" x14ac:dyDescent="0.15">
      <c r="A8" s="79" t="s">
        <v>161</v>
      </c>
      <c r="B8" s="79"/>
      <c r="C8" s="78"/>
      <c r="D8" s="76"/>
      <c r="E8" s="76"/>
      <c r="F8" s="76"/>
      <c r="G8" s="76"/>
      <c r="H8" s="76"/>
      <c r="I8" s="76"/>
      <c r="J8" s="76"/>
    </row>
    <row r="9" spans="1:10" ht="4.5" customHeight="1" x14ac:dyDescent="0.15">
      <c r="A9" s="76"/>
      <c r="B9" s="76"/>
      <c r="C9" s="76"/>
      <c r="D9" s="76"/>
      <c r="E9" s="76"/>
      <c r="F9" s="76"/>
      <c r="G9" s="76"/>
      <c r="H9" s="76"/>
      <c r="I9" s="76"/>
      <c r="J9" s="76"/>
    </row>
    <row r="10" spans="1:10" s="181" customFormat="1" ht="17.25" customHeight="1" x14ac:dyDescent="0.15">
      <c r="A10" s="77" t="s">
        <v>209</v>
      </c>
      <c r="B10" s="77"/>
      <c r="C10" s="77"/>
      <c r="D10" s="77"/>
      <c r="E10" s="77"/>
      <c r="F10" s="77"/>
      <c r="G10" s="77"/>
      <c r="H10" s="77"/>
      <c r="I10" s="77"/>
      <c r="J10" s="77"/>
    </row>
    <row r="11" spans="1:10" s="181" customFormat="1" ht="17.25" customHeight="1" x14ac:dyDescent="0.15">
      <c r="A11" s="77" t="s">
        <v>220</v>
      </c>
      <c r="B11" s="77"/>
      <c r="C11" s="77"/>
      <c r="D11" s="77"/>
      <c r="E11" s="77"/>
      <c r="F11" s="77"/>
      <c r="G11" s="77"/>
      <c r="H11" s="77"/>
      <c r="I11" s="77"/>
      <c r="J11" s="77"/>
    </row>
    <row r="12" spans="1:10" s="181" customFormat="1" ht="17.25" customHeight="1" x14ac:dyDescent="0.15">
      <c r="A12" s="77"/>
      <c r="B12" s="77"/>
      <c r="C12" s="77"/>
      <c r="D12" s="77"/>
      <c r="E12" s="77"/>
      <c r="F12" s="77"/>
      <c r="G12" s="77"/>
      <c r="H12" s="77"/>
      <c r="I12" s="77"/>
      <c r="J12" s="77"/>
    </row>
    <row r="13" spans="1:10" ht="17.25" customHeight="1" x14ac:dyDescent="0.15">
      <c r="A13" s="76"/>
      <c r="B13" s="76"/>
      <c r="C13" s="76"/>
      <c r="D13" s="76"/>
      <c r="E13" s="76"/>
      <c r="F13" s="76"/>
      <c r="G13" s="76"/>
      <c r="H13" s="76"/>
      <c r="I13" s="76"/>
      <c r="J13" s="76"/>
    </row>
    <row r="14" spans="1:10" ht="9" customHeight="1" x14ac:dyDescent="0.15">
      <c r="A14" s="76"/>
      <c r="B14" s="76"/>
      <c r="C14" s="76"/>
      <c r="D14" s="76"/>
      <c r="E14" s="76"/>
      <c r="F14" s="76"/>
      <c r="G14" s="76"/>
      <c r="H14" s="76"/>
      <c r="I14" s="76"/>
      <c r="J14" s="76"/>
    </row>
    <row r="15" spans="1:10" x14ac:dyDescent="0.15">
      <c r="A15" s="295" t="s">
        <v>162</v>
      </c>
      <c r="B15" s="295"/>
      <c r="C15" s="295"/>
      <c r="D15" s="295"/>
      <c r="E15" s="296"/>
      <c r="F15" s="297" t="s">
        <v>163</v>
      </c>
      <c r="G15" s="76"/>
      <c r="H15" s="76"/>
      <c r="I15" s="76"/>
      <c r="J15" s="76"/>
    </row>
    <row r="16" spans="1:10" x14ac:dyDescent="0.15">
      <c r="A16" s="295"/>
      <c r="B16" s="295"/>
      <c r="C16" s="295"/>
      <c r="D16" s="295"/>
      <c r="E16" s="296"/>
      <c r="F16" s="297"/>
      <c r="G16" s="76"/>
      <c r="H16" s="76"/>
      <c r="I16" s="76"/>
      <c r="J16" s="76"/>
    </row>
    <row r="17" spans="1:10" ht="6.75" customHeight="1" x14ac:dyDescent="0.15">
      <c r="A17" s="76"/>
      <c r="B17" s="76"/>
      <c r="C17" s="76"/>
      <c r="D17" s="76"/>
      <c r="E17" s="76"/>
      <c r="F17" s="76"/>
      <c r="G17" s="76"/>
      <c r="H17" s="76"/>
      <c r="I17" s="76"/>
      <c r="J17" s="76"/>
    </row>
    <row r="18" spans="1:10" s="181" customFormat="1" ht="17.25" customHeight="1" x14ac:dyDescent="0.15">
      <c r="A18" s="77" t="s">
        <v>164</v>
      </c>
      <c r="B18" s="77"/>
      <c r="C18" s="77"/>
      <c r="D18" s="77"/>
      <c r="E18" s="77"/>
      <c r="F18" s="77"/>
      <c r="G18" s="77"/>
      <c r="H18" s="77"/>
      <c r="I18" s="77"/>
      <c r="J18" s="77"/>
    </row>
    <row r="19" spans="1:10" s="181" customFormat="1" ht="17.25" customHeight="1" x14ac:dyDescent="0.15">
      <c r="A19" s="77" t="s">
        <v>165</v>
      </c>
      <c r="B19" s="77"/>
      <c r="C19" s="77"/>
      <c r="D19" s="77"/>
      <c r="E19" s="77"/>
      <c r="F19" s="77"/>
      <c r="G19" s="77"/>
      <c r="H19" s="77"/>
      <c r="I19" s="77"/>
      <c r="J19" s="77"/>
    </row>
    <row r="20" spans="1:10" s="181" customFormat="1" ht="17.25" customHeight="1" x14ac:dyDescent="0.15">
      <c r="A20" s="77" t="s">
        <v>166</v>
      </c>
      <c r="B20" s="77"/>
      <c r="C20" s="77"/>
      <c r="D20" s="77"/>
      <c r="E20" s="77"/>
      <c r="F20" s="77"/>
      <c r="G20" s="77"/>
      <c r="H20" s="77"/>
      <c r="I20" s="77"/>
      <c r="J20" s="77"/>
    </row>
  </sheetData>
  <mergeCells count="13">
    <mergeCell ref="A15:C16"/>
    <mergeCell ref="D15:E16"/>
    <mergeCell ref="F15:F16"/>
    <mergeCell ref="A1:J1"/>
    <mergeCell ref="A3:B3"/>
    <mergeCell ref="C3:E3"/>
    <mergeCell ref="F3:G3"/>
    <mergeCell ref="A5:B5"/>
    <mergeCell ref="C5:E5"/>
    <mergeCell ref="F5:F6"/>
    <mergeCell ref="G5:I6"/>
    <mergeCell ref="A6:B6"/>
    <mergeCell ref="C6:E6"/>
  </mergeCells>
  <phoneticPr fontId="5"/>
  <printOptions horizontalCentered="1"/>
  <pageMargins left="0.23622047244094491" right="0.23622047244094491"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手順・注意事項</vt:lpstr>
      <vt:lpstr>記録会</vt:lpstr>
      <vt:lpstr>Sheet2</vt:lpstr>
      <vt:lpstr>Sheet1</vt:lpstr>
      <vt:lpstr>運動会</vt:lpstr>
      <vt:lpstr>エントリー確認</vt:lpstr>
      <vt:lpstr>駐車台数</vt:lpstr>
      <vt:lpstr>エントリー確認!Print_Area</vt:lpstr>
      <vt:lpstr>運動会!Print_Area</vt:lpstr>
      <vt:lpstr>記録会!Print_Area</vt:lpstr>
      <vt:lpstr>駐車台数!Print_Area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269shonandai-s</dc:creator>
  <cp:lastModifiedBy>相模原市スポーツ協会</cp:lastModifiedBy>
  <cp:lastPrinted>2025-06-21T00:37:11Z</cp:lastPrinted>
  <dcterms:created xsi:type="dcterms:W3CDTF">2011-10-03T14:12:57Z</dcterms:created>
  <dcterms:modified xsi:type="dcterms:W3CDTF">2025-06-21T00:38:07Z</dcterms:modified>
</cp:coreProperties>
</file>